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18870" windowHeight="7215"/>
  </bookViews>
  <sheets>
    <sheet name="Lönelista" sheetId="4" r:id="rId1"/>
    <sheet name="Utbildning" sheetId="3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4" l="1"/>
  <c r="D14" i="4"/>
  <c r="E12" i="4" l="1"/>
  <c r="E13" i="4"/>
  <c r="F13" i="4" l="1"/>
  <c r="G13" i="4" s="1"/>
  <c r="E7" i="4"/>
  <c r="F7" i="4" s="1"/>
  <c r="G7" i="4" s="1"/>
  <c r="E8" i="4"/>
  <c r="F8" i="4" s="1"/>
  <c r="G8" i="4" s="1"/>
  <c r="E9" i="4"/>
  <c r="F9" i="4" s="1"/>
  <c r="G9" i="4" s="1"/>
  <c r="E10" i="4"/>
  <c r="F10" i="4" s="1"/>
  <c r="G10" i="4" s="1"/>
  <c r="E11" i="4"/>
  <c r="F11" i="4" s="1"/>
  <c r="G11" i="4" s="1"/>
  <c r="F12" i="4"/>
  <c r="G12" i="4" s="1"/>
  <c r="E6" i="4"/>
  <c r="E14" i="4" l="1"/>
  <c r="F6" i="4"/>
  <c r="G6" i="4" s="1"/>
  <c r="G14" i="4" s="1"/>
  <c r="F14" i="4" l="1"/>
  <c r="F3" i="4"/>
</calcChain>
</file>

<file path=xl/sharedStrings.xml><?xml version="1.0" encoding="utf-8"?>
<sst xmlns="http://schemas.openxmlformats.org/spreadsheetml/2006/main" count="81" uniqueCount="43">
  <si>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</si>
  <si>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</si>
  <si>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</si>
  <si>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</si>
  <si>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</si>
  <si>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</si>
  <si>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</si>
  <si>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</si>
  <si>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</si>
  <si>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</si>
  <si>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</si>
  <si>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</si>
  <si>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</si>
  <si>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Summa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</si>
  <si>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</si>
  <si>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</si>
  <si>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</si>
  <si>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</si>
  <si>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</si>
  <si>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</si>
  <si>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</si>
  <si>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</si>
  <si>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</si>
  <si>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</si>
  <si>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</si>
  <si>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</si>
  <si>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</si>
  <si>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</si>
  <si>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</si>
  <si>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Palkkataul.</t>
  </si>
  <si>
    <t>Palkankorotus</t>
  </si>
  <si>
    <t>Uusi mediaanipalkka</t>
  </si>
  <si>
    <t>Osasto</t>
  </si>
  <si>
    <t>Talous</t>
  </si>
  <si>
    <t>Hallinto</t>
  </si>
  <si>
    <t>Henkilökunta</t>
  </si>
  <si>
    <t>Myynti</t>
  </si>
  <si>
    <t>Johto</t>
  </si>
  <si>
    <t>Tuntimäärä</t>
  </si>
  <si>
    <t>Tuntipalkka</t>
  </si>
  <si>
    <t>Maksettu</t>
  </si>
  <si>
    <t>Uusi palkka</t>
  </si>
  <si>
    <t>Uusi tuntipalkka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</si>
</sst>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r_-;\-* #,##0.00\ _k_r_-;_-* &quot;-&quot;??\ _k_r_-;_-@_-"/>
    <numFmt numFmtId="165" formatCode="_-* #,##0\ _k_r_-;\-* #,##0\ _k_r_-;_-* &quot;-&quot;??\ _k_r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165" fontId="0" fillId="0" borderId="0" xfId="0" applyNumberFormat="1"/>
    <xf numFmtId="0" fontId="0" fillId="0" borderId="2" xfId="0" applyBorder="1"/>
    <xf numFmtId="0" fontId="0" fillId="0" borderId="0" xfId="0" applyBorder="1"/>
    <xf numFmtId="165" fontId="0" fillId="0" borderId="0" xfId="0" applyNumberFormat="1" applyBorder="1"/>
    <xf numFmtId="166" fontId="0" fillId="0" borderId="2" xfId="0" applyNumberFormat="1" applyBorder="1"/>
    <xf numFmtId="0" fontId="5" fillId="3" borderId="0" xfId="0" applyFont="1" applyFill="1"/>
    <xf numFmtId="0" fontId="4" fillId="3" borderId="0" xfId="0" applyFont="1" applyFill="1"/>
    <xf numFmtId="165" fontId="4" fillId="3" borderId="0" xfId="0" applyNumberFormat="1" applyFont="1" applyFill="1"/>
    <xf numFmtId="0" fontId="0" fillId="0" borderId="0" xfId="0" applyFill="1" applyBorder="1"/>
    <xf numFmtId="165" fontId="0" fillId="0" borderId="0" xfId="0" applyNumberFormat="1" applyFill="1" applyBorder="1"/>
  </cellXfs>
  <cellStyles count="2">
    <cellStyle name="Normaali" xfId="0" builtinId="0"/>
    <cellStyle name="Pilkku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tabSelected="1" zoomScale="145" zoomScaleNormal="145" workbookViewId="0"/>
  </sheetViews>
  <sheetFormatPr defaultRowHeight="15" x14ac:dyDescent="0.25"/>
  <cols>
    <col min="1" max="1" width="12.5703125" customWidth="1"/>
    <col min="2" max="2" width="13.5703125" bestFit="1" customWidth="1"/>
    <col min="3" max="3" width="12.28515625" customWidth="1"/>
    <col min="4" max="4" width="12.42578125" bestFit="1" customWidth="1"/>
    <col min="5" max="5" width="18.28515625" bestFit="1" customWidth="1"/>
    <col min="6" max="6" width="12.42578125" bestFit="1" customWidth="1"/>
    <col min="7" max="7" width="14.7109375" customWidth="1"/>
    <col min="8" max="8" width="9.7109375" bestFit="1" customWidth="1"/>
    <col min="9" max="9" width="10.28515625" bestFit="1" customWidth="1"/>
    <col min="10" max="10" width="14.85546875" bestFit="1" customWidth="1"/>
    <col min="11" max="11" width="9.140625" customWidth="1"/>
    <col min="12" max="13" width="12.85546875" customWidth="1"/>
  </cols>
  <sheetData>
    <row r="2" spans="1:7" ht="15.75" x14ac:dyDescent="0.25">
      <c r="A2" s="11" t="s">
        <v>29</v>
      </c>
      <c r="E2" s="7" t="s">
        <v>30</v>
      </c>
      <c r="F2" s="10">
        <v>0.03</v>
      </c>
    </row>
    <row r="3" spans="1:7" x14ac:dyDescent="0.25">
      <c r="E3" t="s">
        <v>31</v>
      </c>
      <c r="F3" s="6">
        <f>MEDIAN(F6,F7,F8,F9,F10,F11,F12)</f>
        <v>1244.24</v>
      </c>
    </row>
    <row r="4" spans="1:7" x14ac:dyDescent="0.25">
      <c r="F4" s="6"/>
    </row>
    <row r="5" spans="1:7" x14ac:dyDescent="0.25">
      <c r="A5" s="12" t="s">
        <v>1</v>
      </c>
      <c r="B5" s="12" t="s">
        <v>32</v>
      </c>
      <c r="C5" s="12" t="s">
        <v>38</v>
      </c>
      <c r="D5" s="12" t="s">
        <v>39</v>
      </c>
      <c r="E5" s="12" t="s">
        <v>40</v>
      </c>
      <c r="F5" s="12" t="s">
        <v>41</v>
      </c>
      <c r="G5" s="12" t="s">
        <v>42</v>
      </c>
    </row>
    <row r="6" spans="1:7" x14ac:dyDescent="0.25">
      <c r="A6" t="s">
        <v>0</v>
      </c>
      <c r="B6" t="s">
        <v>33</v>
      </c>
      <c r="C6" s="6">
        <v>138</v>
      </c>
      <c r="D6" s="6">
        <v>9</v>
      </c>
      <c r="E6" s="6">
        <f>C6*D6</f>
        <v>1242</v>
      </c>
      <c r="F6" s="6">
        <f t="shared" ref="F6:F12" si="0">E6*$F$2+E6</f>
        <v>1279.26</v>
      </c>
      <c r="G6" s="6">
        <f>F6/C6</f>
        <v>9.27</v>
      </c>
    </row>
    <row r="7" spans="1:7" x14ac:dyDescent="0.25">
      <c r="A7" t="s">
        <v>3</v>
      </c>
      <c r="B7" t="s">
        <v>34</v>
      </c>
      <c r="C7" s="6">
        <v>77</v>
      </c>
      <c r="D7" s="6">
        <v>8.9</v>
      </c>
      <c r="E7" s="6">
        <f t="shared" ref="E7:E11" si="1">C7*D7</f>
        <v>685.30000000000007</v>
      </c>
      <c r="F7" s="6">
        <f t="shared" si="0"/>
        <v>705.85900000000004</v>
      </c>
      <c r="G7" s="6">
        <f t="shared" ref="G7:G13" si="2">F7/C7</f>
        <v>9.1669999999999998</v>
      </c>
    </row>
    <row r="8" spans="1:7" x14ac:dyDescent="0.25">
      <c r="A8" t="s">
        <v>4</v>
      </c>
      <c r="B8" t="s">
        <v>35</v>
      </c>
      <c r="C8" s="6">
        <v>140</v>
      </c>
      <c r="D8" s="6">
        <v>8.8000000000000007</v>
      </c>
      <c r="E8" s="6">
        <f t="shared" si="1"/>
        <v>1232</v>
      </c>
      <c r="F8" s="6">
        <f t="shared" si="0"/>
        <v>1268.96</v>
      </c>
      <c r="G8" s="6">
        <f t="shared" si="2"/>
        <v>9.0640000000000001</v>
      </c>
    </row>
    <row r="9" spans="1:7" x14ac:dyDescent="0.25">
      <c r="A9" t="s">
        <v>5</v>
      </c>
      <c r="B9" t="s">
        <v>36</v>
      </c>
      <c r="C9" s="6">
        <v>145</v>
      </c>
      <c r="D9" s="6">
        <v>8</v>
      </c>
      <c r="E9" s="6">
        <f t="shared" si="1"/>
        <v>1160</v>
      </c>
      <c r="F9" s="6">
        <f t="shared" si="0"/>
        <v>1194.8</v>
      </c>
      <c r="G9" s="6">
        <f t="shared" si="2"/>
        <v>8.24</v>
      </c>
    </row>
    <row r="10" spans="1:7" x14ac:dyDescent="0.25">
      <c r="A10" t="s">
        <v>6</v>
      </c>
      <c r="B10" t="s">
        <v>36</v>
      </c>
      <c r="C10" s="6">
        <v>151</v>
      </c>
      <c r="D10" s="6">
        <v>8</v>
      </c>
      <c r="E10" s="6">
        <f t="shared" si="1"/>
        <v>1208</v>
      </c>
      <c r="F10" s="6">
        <f t="shared" si="0"/>
        <v>1244.24</v>
      </c>
      <c r="G10" s="6">
        <f t="shared" si="2"/>
        <v>8.24</v>
      </c>
    </row>
    <row r="11" spans="1:7" x14ac:dyDescent="0.25">
      <c r="A11" t="s">
        <v>7</v>
      </c>
      <c r="B11" t="s">
        <v>33</v>
      </c>
      <c r="C11" s="6">
        <v>129</v>
      </c>
      <c r="D11" s="6">
        <v>10</v>
      </c>
      <c r="E11" s="6">
        <f t="shared" si="1"/>
        <v>1290</v>
      </c>
      <c r="F11" s="6">
        <f t="shared" si="0"/>
        <v>1328.7</v>
      </c>
      <c r="G11" s="6">
        <f t="shared" si="2"/>
        <v>10.3</v>
      </c>
    </row>
    <row r="12" spans="1:7" x14ac:dyDescent="0.25">
      <c r="A12" s="8" t="s">
        <v>8</v>
      </c>
      <c r="B12" s="8" t="s">
        <v>35</v>
      </c>
      <c r="C12" s="9">
        <v>136</v>
      </c>
      <c r="D12" s="9">
        <v>8</v>
      </c>
      <c r="E12" s="6">
        <f>C12*D12</f>
        <v>1088</v>
      </c>
      <c r="F12" s="6">
        <f t="shared" si="0"/>
        <v>1120.6400000000001</v>
      </c>
      <c r="G12" s="6">
        <f t="shared" si="2"/>
        <v>8.24</v>
      </c>
    </row>
    <row r="13" spans="1:7" x14ac:dyDescent="0.25">
      <c r="A13" s="14" t="s">
        <v>28</v>
      </c>
      <c r="B13" s="14" t="s">
        <v>37</v>
      </c>
      <c r="C13" s="15">
        <v>22</v>
      </c>
      <c r="D13" s="15">
        <v>10</v>
      </c>
      <c r="E13" s="6">
        <f>C13*D13</f>
        <v>220</v>
      </c>
      <c r="F13" s="6">
        <f>E13*$F$2+E13</f>
        <v>226.6</v>
      </c>
      <c r="G13" s="6">
        <f t="shared" si="2"/>
        <v>10.299999999999999</v>
      </c>
    </row>
    <row r="14" spans="1:7" x14ac:dyDescent="0.25">
      <c r="A14" s="12" t="s">
        <v>13</v>
      </c>
      <c r="B14" s="12" t="s">
        <v>13</v>
      </c>
      <c r="C14" s="13">
        <f>SUM(C6:C13)</f>
        <v>938</v>
      </c>
      <c r="D14" s="13">
        <f>+SUM(D6:D13)</f>
        <v>70.7</v>
      </c>
      <c r="E14" s="13">
        <f>+SUM(E6:E13)</f>
        <v>8125.3</v>
      </c>
      <c r="F14" s="13">
        <f>+SUM(F6:F13)</f>
        <v>8369.0589999999993</v>
      </c>
      <c r="G14" s="13">
        <f>+SUM(G6:G13)</f>
        <v>72.821000000000012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14</v>
      </c>
      <c r="B2" s="3"/>
      <c r="C2" t="s">
        <v>19</v>
      </c>
    </row>
    <row r="3" spans="1:12" x14ac:dyDescent="0.25">
      <c r="C3" t="s">
        <v>20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27</v>
      </c>
      <c r="L4" s="4" t="s">
        <v>23</v>
      </c>
    </row>
    <row r="5" spans="1:12" x14ac:dyDescent="0.25">
      <c r="A5" t="s">
        <v>0</v>
      </c>
      <c r="B5" t="s">
        <v>9</v>
      </c>
      <c r="C5" s="1" t="s">
        <v>21</v>
      </c>
      <c r="D5" s="1" t="s">
        <v>21</v>
      </c>
      <c r="E5" s="1" t="s">
        <v>21</v>
      </c>
      <c r="F5" s="5" t="s">
        <v>21</v>
      </c>
      <c r="G5" s="5"/>
      <c r="L5" t="s">
        <v>24</v>
      </c>
    </row>
    <row r="6" spans="1:12" x14ac:dyDescent="0.25">
      <c r="A6" t="s">
        <v>3</v>
      </c>
      <c r="B6" t="s">
        <v>10</v>
      </c>
      <c r="C6" s="1" t="s">
        <v>21</v>
      </c>
      <c r="D6" s="1" t="s">
        <v>21</v>
      </c>
      <c r="E6" s="4" t="s">
        <v>22</v>
      </c>
      <c r="F6" s="5"/>
      <c r="G6" s="5"/>
      <c r="L6" t="s">
        <v>25</v>
      </c>
    </row>
    <row r="7" spans="1:12" x14ac:dyDescent="0.25">
      <c r="A7" t="s">
        <v>4</v>
      </c>
      <c r="B7" t="s">
        <v>11</v>
      </c>
      <c r="C7" s="1" t="s">
        <v>21</v>
      </c>
      <c r="D7" s="1" t="s">
        <v>21</v>
      </c>
      <c r="E7" s="4" t="s">
        <v>22</v>
      </c>
      <c r="F7" s="5"/>
      <c r="G7" s="5"/>
      <c r="L7" t="s">
        <v>26</v>
      </c>
    </row>
    <row r="8" spans="1:12" x14ac:dyDescent="0.25">
      <c r="A8" t="s">
        <v>5</v>
      </c>
      <c r="B8" t="s">
        <v>12</v>
      </c>
      <c r="C8" s="1" t="s">
        <v>21</v>
      </c>
      <c r="D8" s="1" t="s">
        <v>21</v>
      </c>
      <c r="E8" s="1" t="s">
        <v>21</v>
      </c>
      <c r="F8" s="5"/>
      <c r="G8" s="5"/>
      <c r="L8" t="s">
        <v>26</v>
      </c>
    </row>
    <row r="9" spans="1:12" x14ac:dyDescent="0.25">
      <c r="A9" t="s">
        <v>6</v>
      </c>
      <c r="B9" t="s">
        <v>12</v>
      </c>
      <c r="C9" s="1" t="s">
        <v>21</v>
      </c>
      <c r="D9" s="1" t="s">
        <v>21</v>
      </c>
      <c r="E9" s="1" t="s">
        <v>21</v>
      </c>
      <c r="F9" s="5"/>
      <c r="G9" s="5"/>
      <c r="L9" t="s">
        <v>26</v>
      </c>
    </row>
    <row r="10" spans="1:12" x14ac:dyDescent="0.25">
      <c r="A10" t="s">
        <v>7</v>
      </c>
      <c r="B10" t="s">
        <v>9</v>
      </c>
      <c r="C10" s="1" t="s">
        <v>21</v>
      </c>
      <c r="D10" s="1" t="s">
        <v>21</v>
      </c>
      <c r="E10" s="1" t="s">
        <v>21</v>
      </c>
      <c r="F10" s="5"/>
      <c r="G10" s="5"/>
    </row>
    <row r="11" spans="1:12" x14ac:dyDescent="0.25">
      <c r="A11" t="s">
        <v>8</v>
      </c>
      <c r="B11" t="s">
        <v>11</v>
      </c>
      <c r="C11" s="1" t="s">
        <v>21</v>
      </c>
      <c r="D11" s="1" t="s">
        <v>21</v>
      </c>
      <c r="E11" s="1" t="s">
        <v>21</v>
      </c>
      <c r="F11" s="5" t="s">
        <v>21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Lönelista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cp:lastPrinted>2016-10-18T23:29:59Z</cp:lastPrinted>
  <dcterms:created xsi:type="dcterms:W3CDTF">2014-08-07T11:55:20Z</dcterms:created>
  <dcterms:modified xsi:type="dcterms:W3CDTF">2017-08-25T08:16:38Z</dcterms:modified>
</cp:coreProperties>
</file>