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19200" windowHeight="6950"/>
  </bookViews>
  <sheets>
    <sheet name="1" sheetId="22" r:id="rId1"/>
    <sheet name="Facit 1" sheetId="38" r:id="rId2"/>
    <sheet name="2" sheetId="2" r:id="rId3"/>
    <sheet name="Facit 2" sheetId="17" r:id="rId4"/>
    <sheet name="3" sheetId="4" r:id="rId5"/>
    <sheet name="Facit 3" sheetId="18" r:id="rId6"/>
    <sheet name="4" sheetId="6" r:id="rId7"/>
    <sheet name="Facit 4" sheetId="19" r:id="rId8"/>
    <sheet name="5" sheetId="20" r:id="rId9"/>
    <sheet name="Facit 5" sheetId="21" r:id="rId10"/>
    <sheet name="6" sheetId="8" r:id="rId11"/>
    <sheet name="Facit 6" sheetId="24" r:id="rId12"/>
    <sheet name="7" sheetId="25" r:id="rId13"/>
    <sheet name="Facit 7" sheetId="27" r:id="rId14"/>
    <sheet name="8" sheetId="28" r:id="rId15"/>
    <sheet name="Facit 8" sheetId="29" r:id="rId16"/>
    <sheet name="9" sheetId="33" r:id="rId17"/>
    <sheet name="Facit 9" sheetId="34" r:id="rId18"/>
    <sheet name="10" sheetId="31" r:id="rId19"/>
    <sheet name="Facit 10" sheetId="37" r:id="rId20"/>
  </sheets>
  <externalReferences>
    <externalReference r:id="rId21"/>
  </externalReferences>
  <definedNames>
    <definedName name="_xlnm._FilterDatabase" localSheetId="4" hidden="1">'3'!$A$2:$C$42</definedName>
    <definedName name="_xlnm._FilterDatabase" localSheetId="6" hidden="1">'4'!$A$3:$D$3</definedName>
    <definedName name="_xlnm._FilterDatabase" localSheetId="16" hidden="1">'9'!$A$2:$F$1502</definedName>
    <definedName name="_xlnm._FilterDatabase" localSheetId="5" hidden="1">'Facit 3'!$A$2:$C$42</definedName>
    <definedName name="_xlnm._FilterDatabase" localSheetId="7" hidden="1">'Facit 4'!$A$3:$D$3</definedName>
    <definedName name="_xlnm._FilterDatabase" localSheetId="17" hidden="1">'Facit 9'!$A$2:$F$1502</definedName>
    <definedName name="_kv1" localSheetId="16">#REF!</definedName>
    <definedName name="_kv1" localSheetId="1">#REF!</definedName>
    <definedName name="_kv1" localSheetId="19">#REF!</definedName>
    <definedName name="_kv1" localSheetId="13">#REF!</definedName>
    <definedName name="_kv1" localSheetId="15">#REF!</definedName>
    <definedName name="_kv1" localSheetId="17">#REF!</definedName>
    <definedName name="_kv1">#REF!</definedName>
    <definedName name="db" localSheetId="16">#REF!</definedName>
    <definedName name="db" localSheetId="1">#REF!</definedName>
    <definedName name="db" localSheetId="19">#REF!</definedName>
    <definedName name="db" localSheetId="13">#REF!</definedName>
    <definedName name="db" localSheetId="15">#REF!</definedName>
    <definedName name="db" localSheetId="17">#REF!</definedName>
    <definedName name="db">#REF!</definedName>
    <definedName name="flt" localSheetId="16">#REF!</definedName>
    <definedName name="flt" localSheetId="1">#REF!</definedName>
    <definedName name="flt" localSheetId="19">#REF!</definedName>
    <definedName name="flt" localSheetId="13">#REF!</definedName>
    <definedName name="flt" localSheetId="15">#REF!</definedName>
    <definedName name="flt" localSheetId="17">#REF!</definedName>
    <definedName name="flt">#REF!</definedName>
    <definedName name="INPRIS" localSheetId="13">'Facit 7'!$C$4:$C$19</definedName>
    <definedName name="INPRIS">'7'!$C$4:$C$19</definedName>
    <definedName name="Inpris2">'[1]Vlookup 2'!$C$3:$C$21</definedName>
    <definedName name="Lista1" localSheetId="1">#REF!</definedName>
    <definedName name="Lista1" localSheetId="19">#REF!</definedName>
    <definedName name="Lista1">#REF!</definedName>
    <definedName name="Lista2" localSheetId="1">#REF!</definedName>
    <definedName name="Lista2" localSheetId="19">#REF!</definedName>
    <definedName name="Lista2">#REF!</definedName>
    <definedName name="lista3" localSheetId="1">#REF!</definedName>
    <definedName name="lista3" localSheetId="19">#REF!</definedName>
    <definedName name="lista3">#REF!</definedName>
    <definedName name="moms">25%</definedName>
    <definedName name="TBst" localSheetId="13">'Facit 7'!$F$4:$F$19</definedName>
    <definedName name="TBst">'7'!$F$4:$F$19</definedName>
    <definedName name="TBst2">'[1]Vlookup 2'!$F$3:$F$21</definedName>
    <definedName name="UTMOMS" localSheetId="13">'Facit 7'!$E$4:$E$19</definedName>
    <definedName name="UTMOMS">'7'!$E$4:$E$19</definedName>
    <definedName name="Utmoms2">'[1]Vlookup 2'!$E$3:$E$21</definedName>
    <definedName name="vlkr" localSheetId="16">#REF!</definedName>
    <definedName name="vlkr" localSheetId="1">#REF!</definedName>
    <definedName name="vlkr" localSheetId="19">#REF!</definedName>
    <definedName name="vlkr" localSheetId="13">#REF!</definedName>
    <definedName name="vlkr" localSheetId="15">#REF!</definedName>
    <definedName name="vlkr" localSheetId="17">#REF!</definedName>
    <definedName name="vlkr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8" l="1"/>
  <c r="F8" i="38"/>
  <c r="F7" i="38"/>
  <c r="G7" i="38" s="1"/>
  <c r="G6" i="38"/>
  <c r="F6" i="38"/>
  <c r="E19" i="37" l="1"/>
  <c r="D19" i="37"/>
  <c r="C19" i="37"/>
  <c r="B19" i="37"/>
  <c r="C15" i="37"/>
  <c r="E14" i="37"/>
  <c r="E13" i="37"/>
  <c r="E12" i="37"/>
  <c r="E11" i="37"/>
  <c r="E10" i="37"/>
  <c r="E9" i="37"/>
  <c r="E8" i="37"/>
  <c r="E7" i="37"/>
  <c r="E6" i="37"/>
  <c r="E5" i="37"/>
  <c r="E4" i="37"/>
  <c r="E15" i="37" s="1"/>
  <c r="C15" i="31"/>
  <c r="E15" i="31"/>
  <c r="F4" i="34" l="1"/>
  <c r="F5" i="34"/>
  <c r="F6" i="34"/>
  <c r="F7" i="34"/>
  <c r="G7" i="34" s="1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F24" i="34"/>
  <c r="F25" i="34"/>
  <c r="F26" i="34"/>
  <c r="F27" i="34"/>
  <c r="F28" i="34"/>
  <c r="F29" i="34"/>
  <c r="F30" i="34"/>
  <c r="F31" i="34"/>
  <c r="F32" i="34"/>
  <c r="F33" i="34"/>
  <c r="F34" i="34"/>
  <c r="F35" i="34"/>
  <c r="F36" i="34"/>
  <c r="F37" i="34"/>
  <c r="F38" i="34"/>
  <c r="F39" i="34"/>
  <c r="F40" i="34"/>
  <c r="F41" i="34"/>
  <c r="F42" i="34"/>
  <c r="F43" i="34"/>
  <c r="F44" i="34"/>
  <c r="F45" i="34"/>
  <c r="F46" i="34"/>
  <c r="F47" i="34"/>
  <c r="F48" i="34"/>
  <c r="F49" i="34"/>
  <c r="F50" i="34"/>
  <c r="F51" i="34"/>
  <c r="F52" i="34"/>
  <c r="F53" i="34"/>
  <c r="F54" i="34"/>
  <c r="F55" i="34"/>
  <c r="F56" i="34"/>
  <c r="F57" i="34"/>
  <c r="F58" i="34"/>
  <c r="F59" i="34"/>
  <c r="F60" i="34"/>
  <c r="F61" i="34"/>
  <c r="F62" i="34"/>
  <c r="F63" i="34"/>
  <c r="F64" i="34"/>
  <c r="F65" i="34"/>
  <c r="F66" i="34"/>
  <c r="F67" i="34"/>
  <c r="F68" i="34"/>
  <c r="F69" i="34"/>
  <c r="F70" i="34"/>
  <c r="F71" i="34"/>
  <c r="F72" i="34"/>
  <c r="F73" i="34"/>
  <c r="F74" i="34"/>
  <c r="F75" i="34"/>
  <c r="F76" i="34"/>
  <c r="F77" i="34"/>
  <c r="F78" i="34"/>
  <c r="F79" i="34"/>
  <c r="F80" i="34"/>
  <c r="F81" i="34"/>
  <c r="F82" i="34"/>
  <c r="F83" i="34"/>
  <c r="F84" i="34"/>
  <c r="F85" i="34"/>
  <c r="F86" i="34"/>
  <c r="F87" i="34"/>
  <c r="F88" i="34"/>
  <c r="F89" i="34"/>
  <c r="F90" i="34"/>
  <c r="F91" i="34"/>
  <c r="F92" i="34"/>
  <c r="F93" i="34"/>
  <c r="F94" i="34"/>
  <c r="F95" i="34"/>
  <c r="F96" i="34"/>
  <c r="F97" i="34"/>
  <c r="F98" i="34"/>
  <c r="F99" i="34"/>
  <c r="F100" i="34"/>
  <c r="F101" i="34"/>
  <c r="F102" i="34"/>
  <c r="F103" i="34"/>
  <c r="F104" i="34"/>
  <c r="F105" i="34"/>
  <c r="F106" i="34"/>
  <c r="F107" i="34"/>
  <c r="F108" i="34"/>
  <c r="F109" i="34"/>
  <c r="F110" i="34"/>
  <c r="F111" i="34"/>
  <c r="F112" i="34"/>
  <c r="F113" i="34"/>
  <c r="F114" i="34"/>
  <c r="F115" i="34"/>
  <c r="F116" i="34"/>
  <c r="F117" i="34"/>
  <c r="F118" i="34"/>
  <c r="F119" i="34"/>
  <c r="F120" i="34"/>
  <c r="F121" i="34"/>
  <c r="F122" i="34"/>
  <c r="F123" i="34"/>
  <c r="F124" i="34"/>
  <c r="F125" i="34"/>
  <c r="F126" i="34"/>
  <c r="F127" i="34"/>
  <c r="F128" i="34"/>
  <c r="F129" i="34"/>
  <c r="F130" i="34"/>
  <c r="F131" i="34"/>
  <c r="F132" i="34"/>
  <c r="F133" i="34"/>
  <c r="F134" i="34"/>
  <c r="F135" i="34"/>
  <c r="F136" i="34"/>
  <c r="F137" i="34"/>
  <c r="F138" i="34"/>
  <c r="F139" i="34"/>
  <c r="F140" i="34"/>
  <c r="F141" i="34"/>
  <c r="F142" i="34"/>
  <c r="F143" i="34"/>
  <c r="F144" i="34"/>
  <c r="F145" i="34"/>
  <c r="F146" i="34"/>
  <c r="F147" i="34"/>
  <c r="F148" i="34"/>
  <c r="F149" i="34"/>
  <c r="F150" i="34"/>
  <c r="F151" i="34"/>
  <c r="F152" i="34"/>
  <c r="F153" i="34"/>
  <c r="F154" i="34"/>
  <c r="F155" i="34"/>
  <c r="F156" i="34"/>
  <c r="F157" i="34"/>
  <c r="F158" i="34"/>
  <c r="F159" i="34"/>
  <c r="F160" i="34"/>
  <c r="F161" i="34"/>
  <c r="F162" i="34"/>
  <c r="F163" i="34"/>
  <c r="F164" i="34"/>
  <c r="F165" i="34"/>
  <c r="F166" i="34"/>
  <c r="F167" i="34"/>
  <c r="F168" i="34"/>
  <c r="F169" i="34"/>
  <c r="F170" i="34"/>
  <c r="F171" i="34"/>
  <c r="F172" i="34"/>
  <c r="F173" i="34"/>
  <c r="F174" i="34"/>
  <c r="F175" i="34"/>
  <c r="F176" i="34"/>
  <c r="F177" i="34"/>
  <c r="F178" i="34"/>
  <c r="F179" i="34"/>
  <c r="F180" i="34"/>
  <c r="F181" i="34"/>
  <c r="F182" i="34"/>
  <c r="F183" i="34"/>
  <c r="F184" i="34"/>
  <c r="F185" i="34"/>
  <c r="F186" i="34"/>
  <c r="F187" i="34"/>
  <c r="F188" i="34"/>
  <c r="F189" i="34"/>
  <c r="F190" i="34"/>
  <c r="F191" i="34"/>
  <c r="F192" i="34"/>
  <c r="F193" i="34"/>
  <c r="F194" i="34"/>
  <c r="F195" i="34"/>
  <c r="F196" i="34"/>
  <c r="F197" i="34"/>
  <c r="F198" i="34"/>
  <c r="F199" i="34"/>
  <c r="F200" i="34"/>
  <c r="F201" i="34"/>
  <c r="F202" i="34"/>
  <c r="F203" i="34"/>
  <c r="F204" i="34"/>
  <c r="F205" i="34"/>
  <c r="F206" i="34"/>
  <c r="F207" i="34"/>
  <c r="F208" i="34"/>
  <c r="F209" i="34"/>
  <c r="F210" i="34"/>
  <c r="F211" i="34"/>
  <c r="F212" i="34"/>
  <c r="F213" i="34"/>
  <c r="F214" i="34"/>
  <c r="F215" i="34"/>
  <c r="F216" i="34"/>
  <c r="F217" i="34"/>
  <c r="F218" i="34"/>
  <c r="F219" i="34"/>
  <c r="F220" i="34"/>
  <c r="F221" i="34"/>
  <c r="F222" i="34"/>
  <c r="F223" i="34"/>
  <c r="F224" i="34"/>
  <c r="F225" i="34"/>
  <c r="F226" i="34"/>
  <c r="F227" i="34"/>
  <c r="F228" i="34"/>
  <c r="F229" i="34"/>
  <c r="F230" i="34"/>
  <c r="F231" i="34"/>
  <c r="F232" i="34"/>
  <c r="F233" i="34"/>
  <c r="F234" i="34"/>
  <c r="F235" i="34"/>
  <c r="F236" i="34"/>
  <c r="F237" i="34"/>
  <c r="F238" i="34"/>
  <c r="F239" i="34"/>
  <c r="F240" i="34"/>
  <c r="F241" i="34"/>
  <c r="F242" i="34"/>
  <c r="F243" i="34"/>
  <c r="F244" i="34"/>
  <c r="F245" i="34"/>
  <c r="F246" i="34"/>
  <c r="F247" i="34"/>
  <c r="F248" i="34"/>
  <c r="F249" i="34"/>
  <c r="F250" i="34"/>
  <c r="F251" i="34"/>
  <c r="F252" i="34"/>
  <c r="F253" i="34"/>
  <c r="F254" i="34"/>
  <c r="F255" i="34"/>
  <c r="F256" i="34"/>
  <c r="F257" i="34"/>
  <c r="F258" i="34"/>
  <c r="F259" i="34"/>
  <c r="F260" i="34"/>
  <c r="F261" i="34"/>
  <c r="F262" i="34"/>
  <c r="F263" i="34"/>
  <c r="F264" i="34"/>
  <c r="F265" i="34"/>
  <c r="F266" i="34"/>
  <c r="F267" i="34"/>
  <c r="F268" i="34"/>
  <c r="F269" i="34"/>
  <c r="F270" i="34"/>
  <c r="F271" i="34"/>
  <c r="F272" i="34"/>
  <c r="F273" i="34"/>
  <c r="F274" i="34"/>
  <c r="F275" i="34"/>
  <c r="F276" i="34"/>
  <c r="F277" i="34"/>
  <c r="F278" i="34"/>
  <c r="F279" i="34"/>
  <c r="F280" i="34"/>
  <c r="F281" i="34"/>
  <c r="F282" i="34"/>
  <c r="F283" i="34"/>
  <c r="F284" i="34"/>
  <c r="F285" i="34"/>
  <c r="F286" i="34"/>
  <c r="F287" i="34"/>
  <c r="F288" i="34"/>
  <c r="F289" i="34"/>
  <c r="F290" i="34"/>
  <c r="F291" i="34"/>
  <c r="F292" i="34"/>
  <c r="F293" i="34"/>
  <c r="F294" i="34"/>
  <c r="F295" i="34"/>
  <c r="F296" i="34"/>
  <c r="F297" i="34"/>
  <c r="F298" i="34"/>
  <c r="F299" i="34"/>
  <c r="F300" i="34"/>
  <c r="F301" i="34"/>
  <c r="F302" i="34"/>
  <c r="F303" i="34"/>
  <c r="F304" i="34"/>
  <c r="F305" i="34"/>
  <c r="F306" i="34"/>
  <c r="F307" i="34"/>
  <c r="F308" i="34"/>
  <c r="F309" i="34"/>
  <c r="F310" i="34"/>
  <c r="F311" i="34"/>
  <c r="F312" i="34"/>
  <c r="F313" i="34"/>
  <c r="F314" i="34"/>
  <c r="F315" i="34"/>
  <c r="F316" i="34"/>
  <c r="F317" i="34"/>
  <c r="F318" i="34"/>
  <c r="F319" i="34"/>
  <c r="F320" i="34"/>
  <c r="F321" i="34"/>
  <c r="F322" i="34"/>
  <c r="F323" i="34"/>
  <c r="F324" i="34"/>
  <c r="F325" i="34"/>
  <c r="F326" i="34"/>
  <c r="F327" i="34"/>
  <c r="F328" i="34"/>
  <c r="F329" i="34"/>
  <c r="F330" i="34"/>
  <c r="F331" i="34"/>
  <c r="F332" i="34"/>
  <c r="F333" i="34"/>
  <c r="F334" i="34"/>
  <c r="F335" i="34"/>
  <c r="F336" i="34"/>
  <c r="F337" i="34"/>
  <c r="F338" i="34"/>
  <c r="F339" i="34"/>
  <c r="F340" i="34"/>
  <c r="F341" i="34"/>
  <c r="F342" i="34"/>
  <c r="F343" i="34"/>
  <c r="F344" i="34"/>
  <c r="F345" i="34"/>
  <c r="F346" i="34"/>
  <c r="F347" i="34"/>
  <c r="F348" i="34"/>
  <c r="F349" i="34"/>
  <c r="F350" i="34"/>
  <c r="F351" i="34"/>
  <c r="F352" i="34"/>
  <c r="F353" i="34"/>
  <c r="F354" i="34"/>
  <c r="F355" i="34"/>
  <c r="F356" i="34"/>
  <c r="F357" i="34"/>
  <c r="F358" i="34"/>
  <c r="F359" i="34"/>
  <c r="F360" i="34"/>
  <c r="F361" i="34"/>
  <c r="F362" i="34"/>
  <c r="F363" i="34"/>
  <c r="F364" i="34"/>
  <c r="F365" i="34"/>
  <c r="F366" i="34"/>
  <c r="F367" i="34"/>
  <c r="F368" i="34"/>
  <c r="F369" i="34"/>
  <c r="F370" i="34"/>
  <c r="F371" i="34"/>
  <c r="F372" i="34"/>
  <c r="F373" i="34"/>
  <c r="F374" i="34"/>
  <c r="F375" i="34"/>
  <c r="F376" i="34"/>
  <c r="F377" i="34"/>
  <c r="F378" i="34"/>
  <c r="F379" i="34"/>
  <c r="F380" i="34"/>
  <c r="F381" i="34"/>
  <c r="F382" i="34"/>
  <c r="F383" i="34"/>
  <c r="F384" i="34"/>
  <c r="F385" i="34"/>
  <c r="F386" i="34"/>
  <c r="F387" i="34"/>
  <c r="F388" i="34"/>
  <c r="F389" i="34"/>
  <c r="F390" i="34"/>
  <c r="F391" i="34"/>
  <c r="F392" i="34"/>
  <c r="F393" i="34"/>
  <c r="F394" i="34"/>
  <c r="F395" i="34"/>
  <c r="F396" i="34"/>
  <c r="F397" i="34"/>
  <c r="F398" i="34"/>
  <c r="F399" i="34"/>
  <c r="F400" i="34"/>
  <c r="F401" i="34"/>
  <c r="F402" i="34"/>
  <c r="F403" i="34"/>
  <c r="F404" i="34"/>
  <c r="F405" i="34"/>
  <c r="F406" i="34"/>
  <c r="F407" i="34"/>
  <c r="F408" i="34"/>
  <c r="F409" i="34"/>
  <c r="F410" i="34"/>
  <c r="F411" i="34"/>
  <c r="F412" i="34"/>
  <c r="F413" i="34"/>
  <c r="F414" i="34"/>
  <c r="F415" i="34"/>
  <c r="F416" i="34"/>
  <c r="F417" i="34"/>
  <c r="F418" i="34"/>
  <c r="F419" i="34"/>
  <c r="F420" i="34"/>
  <c r="F421" i="34"/>
  <c r="F422" i="34"/>
  <c r="F423" i="34"/>
  <c r="F424" i="34"/>
  <c r="F425" i="34"/>
  <c r="F426" i="34"/>
  <c r="F427" i="34"/>
  <c r="F428" i="34"/>
  <c r="F429" i="34"/>
  <c r="F430" i="34"/>
  <c r="F431" i="34"/>
  <c r="F432" i="34"/>
  <c r="F433" i="34"/>
  <c r="F434" i="34"/>
  <c r="F435" i="34"/>
  <c r="F436" i="34"/>
  <c r="F437" i="34"/>
  <c r="F438" i="34"/>
  <c r="F439" i="34"/>
  <c r="F440" i="34"/>
  <c r="F441" i="34"/>
  <c r="F442" i="34"/>
  <c r="F443" i="34"/>
  <c r="F444" i="34"/>
  <c r="F445" i="34"/>
  <c r="F446" i="34"/>
  <c r="F447" i="34"/>
  <c r="F448" i="34"/>
  <c r="F449" i="34"/>
  <c r="F450" i="34"/>
  <c r="F451" i="34"/>
  <c r="F452" i="34"/>
  <c r="F453" i="34"/>
  <c r="F454" i="34"/>
  <c r="F455" i="34"/>
  <c r="F456" i="34"/>
  <c r="F457" i="34"/>
  <c r="F458" i="34"/>
  <c r="F459" i="34"/>
  <c r="F460" i="34"/>
  <c r="F461" i="34"/>
  <c r="F462" i="34"/>
  <c r="F463" i="34"/>
  <c r="F464" i="34"/>
  <c r="F465" i="34"/>
  <c r="F466" i="34"/>
  <c r="F467" i="34"/>
  <c r="F468" i="34"/>
  <c r="F469" i="34"/>
  <c r="F470" i="34"/>
  <c r="F471" i="34"/>
  <c r="F472" i="34"/>
  <c r="F473" i="34"/>
  <c r="F474" i="34"/>
  <c r="F475" i="34"/>
  <c r="F476" i="34"/>
  <c r="F477" i="34"/>
  <c r="F478" i="34"/>
  <c r="F479" i="34"/>
  <c r="F480" i="34"/>
  <c r="F481" i="34"/>
  <c r="F482" i="34"/>
  <c r="F483" i="34"/>
  <c r="F484" i="34"/>
  <c r="F485" i="34"/>
  <c r="F486" i="34"/>
  <c r="F487" i="34"/>
  <c r="F488" i="34"/>
  <c r="F489" i="34"/>
  <c r="F490" i="34"/>
  <c r="F491" i="34"/>
  <c r="F492" i="34"/>
  <c r="F493" i="34"/>
  <c r="F494" i="34"/>
  <c r="F495" i="34"/>
  <c r="F496" i="34"/>
  <c r="F497" i="34"/>
  <c r="F498" i="34"/>
  <c r="F499" i="34"/>
  <c r="F500" i="34"/>
  <c r="F501" i="34"/>
  <c r="F502" i="34"/>
  <c r="F503" i="34"/>
  <c r="F504" i="34"/>
  <c r="F505" i="34"/>
  <c r="F506" i="34"/>
  <c r="F507" i="34"/>
  <c r="F508" i="34"/>
  <c r="F509" i="34"/>
  <c r="F510" i="34"/>
  <c r="F511" i="34"/>
  <c r="F512" i="34"/>
  <c r="F513" i="34"/>
  <c r="F514" i="34"/>
  <c r="F515" i="34"/>
  <c r="F516" i="34"/>
  <c r="F517" i="34"/>
  <c r="F518" i="34"/>
  <c r="F519" i="34"/>
  <c r="F520" i="34"/>
  <c r="F521" i="34"/>
  <c r="F522" i="34"/>
  <c r="F523" i="34"/>
  <c r="F524" i="34"/>
  <c r="F525" i="34"/>
  <c r="F526" i="34"/>
  <c r="F527" i="34"/>
  <c r="F528" i="34"/>
  <c r="F529" i="34"/>
  <c r="F530" i="34"/>
  <c r="F531" i="34"/>
  <c r="F532" i="34"/>
  <c r="F533" i="34"/>
  <c r="F534" i="34"/>
  <c r="F535" i="34"/>
  <c r="F536" i="34"/>
  <c r="F537" i="34"/>
  <c r="F538" i="34"/>
  <c r="F539" i="34"/>
  <c r="F540" i="34"/>
  <c r="F541" i="34"/>
  <c r="F542" i="34"/>
  <c r="F543" i="34"/>
  <c r="F544" i="34"/>
  <c r="F545" i="34"/>
  <c r="F546" i="34"/>
  <c r="F547" i="34"/>
  <c r="F548" i="34"/>
  <c r="F549" i="34"/>
  <c r="F550" i="34"/>
  <c r="F551" i="34"/>
  <c r="F552" i="34"/>
  <c r="F553" i="34"/>
  <c r="F554" i="34"/>
  <c r="F555" i="34"/>
  <c r="F556" i="34"/>
  <c r="F557" i="34"/>
  <c r="F558" i="34"/>
  <c r="F559" i="34"/>
  <c r="F560" i="34"/>
  <c r="F561" i="34"/>
  <c r="F562" i="34"/>
  <c r="F563" i="34"/>
  <c r="F564" i="34"/>
  <c r="F565" i="34"/>
  <c r="F566" i="34"/>
  <c r="F567" i="34"/>
  <c r="F568" i="34"/>
  <c r="F569" i="34"/>
  <c r="F570" i="34"/>
  <c r="F571" i="34"/>
  <c r="F572" i="34"/>
  <c r="F573" i="34"/>
  <c r="F574" i="34"/>
  <c r="F575" i="34"/>
  <c r="F576" i="34"/>
  <c r="F577" i="34"/>
  <c r="F578" i="34"/>
  <c r="F579" i="34"/>
  <c r="F580" i="34"/>
  <c r="F581" i="34"/>
  <c r="F582" i="34"/>
  <c r="F583" i="34"/>
  <c r="F584" i="34"/>
  <c r="F585" i="34"/>
  <c r="F586" i="34"/>
  <c r="F587" i="34"/>
  <c r="F588" i="34"/>
  <c r="F589" i="34"/>
  <c r="F590" i="34"/>
  <c r="F591" i="34"/>
  <c r="F592" i="34"/>
  <c r="F593" i="34"/>
  <c r="F594" i="34"/>
  <c r="F595" i="34"/>
  <c r="F596" i="34"/>
  <c r="F597" i="34"/>
  <c r="F598" i="34"/>
  <c r="F599" i="34"/>
  <c r="F600" i="34"/>
  <c r="F601" i="34"/>
  <c r="F602" i="34"/>
  <c r="F603" i="34"/>
  <c r="F604" i="34"/>
  <c r="F605" i="34"/>
  <c r="F606" i="34"/>
  <c r="F607" i="34"/>
  <c r="F608" i="34"/>
  <c r="F609" i="34"/>
  <c r="F610" i="34"/>
  <c r="F611" i="34"/>
  <c r="F612" i="34"/>
  <c r="F613" i="34"/>
  <c r="F614" i="34"/>
  <c r="F615" i="34"/>
  <c r="F616" i="34"/>
  <c r="F617" i="34"/>
  <c r="F618" i="34"/>
  <c r="F619" i="34"/>
  <c r="F620" i="34"/>
  <c r="F621" i="34"/>
  <c r="F622" i="34"/>
  <c r="F623" i="34"/>
  <c r="F624" i="34"/>
  <c r="F625" i="34"/>
  <c r="F626" i="34"/>
  <c r="F627" i="34"/>
  <c r="F628" i="34"/>
  <c r="F629" i="34"/>
  <c r="F630" i="34"/>
  <c r="F631" i="34"/>
  <c r="F632" i="34"/>
  <c r="F633" i="34"/>
  <c r="F634" i="34"/>
  <c r="F635" i="34"/>
  <c r="F636" i="34"/>
  <c r="F637" i="34"/>
  <c r="F638" i="34"/>
  <c r="F639" i="34"/>
  <c r="F640" i="34"/>
  <c r="F641" i="34"/>
  <c r="F642" i="34"/>
  <c r="F643" i="34"/>
  <c r="F644" i="34"/>
  <c r="F645" i="34"/>
  <c r="F646" i="34"/>
  <c r="F647" i="34"/>
  <c r="F648" i="34"/>
  <c r="F649" i="34"/>
  <c r="F650" i="34"/>
  <c r="F651" i="34"/>
  <c r="F652" i="34"/>
  <c r="F653" i="34"/>
  <c r="F654" i="34"/>
  <c r="F655" i="34"/>
  <c r="F656" i="34"/>
  <c r="F657" i="34"/>
  <c r="F658" i="34"/>
  <c r="F659" i="34"/>
  <c r="F660" i="34"/>
  <c r="F661" i="34"/>
  <c r="F662" i="34"/>
  <c r="F663" i="34"/>
  <c r="F664" i="34"/>
  <c r="F665" i="34"/>
  <c r="F666" i="34"/>
  <c r="F667" i="34"/>
  <c r="F668" i="34"/>
  <c r="F669" i="34"/>
  <c r="F670" i="34"/>
  <c r="F671" i="34"/>
  <c r="F672" i="34"/>
  <c r="F673" i="34"/>
  <c r="F674" i="34"/>
  <c r="F675" i="34"/>
  <c r="F676" i="34"/>
  <c r="F677" i="34"/>
  <c r="F678" i="34"/>
  <c r="F679" i="34"/>
  <c r="F680" i="34"/>
  <c r="F681" i="34"/>
  <c r="F682" i="34"/>
  <c r="F683" i="34"/>
  <c r="F684" i="34"/>
  <c r="F685" i="34"/>
  <c r="F686" i="34"/>
  <c r="F687" i="34"/>
  <c r="F688" i="34"/>
  <c r="F689" i="34"/>
  <c r="F690" i="34"/>
  <c r="F691" i="34"/>
  <c r="F692" i="34"/>
  <c r="F693" i="34"/>
  <c r="F694" i="34"/>
  <c r="F695" i="34"/>
  <c r="F696" i="34"/>
  <c r="F697" i="34"/>
  <c r="F698" i="34"/>
  <c r="F699" i="34"/>
  <c r="F700" i="34"/>
  <c r="F701" i="34"/>
  <c r="F702" i="34"/>
  <c r="F703" i="34"/>
  <c r="F704" i="34"/>
  <c r="F705" i="34"/>
  <c r="F706" i="34"/>
  <c r="F707" i="34"/>
  <c r="F708" i="34"/>
  <c r="F709" i="34"/>
  <c r="F710" i="34"/>
  <c r="F711" i="34"/>
  <c r="F712" i="34"/>
  <c r="F713" i="34"/>
  <c r="F714" i="34"/>
  <c r="F715" i="34"/>
  <c r="F716" i="34"/>
  <c r="F717" i="34"/>
  <c r="F718" i="34"/>
  <c r="F719" i="34"/>
  <c r="F720" i="34"/>
  <c r="F721" i="34"/>
  <c r="F722" i="34"/>
  <c r="F723" i="34"/>
  <c r="F724" i="34"/>
  <c r="F725" i="34"/>
  <c r="F726" i="34"/>
  <c r="F727" i="34"/>
  <c r="F728" i="34"/>
  <c r="F729" i="34"/>
  <c r="F730" i="34"/>
  <c r="F731" i="34"/>
  <c r="F732" i="34"/>
  <c r="F733" i="34"/>
  <c r="F734" i="34"/>
  <c r="F735" i="34"/>
  <c r="F736" i="34"/>
  <c r="F737" i="34"/>
  <c r="F738" i="34"/>
  <c r="F739" i="34"/>
  <c r="F740" i="34"/>
  <c r="F741" i="34"/>
  <c r="F742" i="34"/>
  <c r="F743" i="34"/>
  <c r="F744" i="34"/>
  <c r="F745" i="34"/>
  <c r="F746" i="34"/>
  <c r="F747" i="34"/>
  <c r="F748" i="34"/>
  <c r="F749" i="34"/>
  <c r="F750" i="34"/>
  <c r="F751" i="34"/>
  <c r="F752" i="34"/>
  <c r="F753" i="34"/>
  <c r="F754" i="34"/>
  <c r="F755" i="34"/>
  <c r="F756" i="34"/>
  <c r="F757" i="34"/>
  <c r="F758" i="34"/>
  <c r="F759" i="34"/>
  <c r="F760" i="34"/>
  <c r="F761" i="34"/>
  <c r="F762" i="34"/>
  <c r="F763" i="34"/>
  <c r="F764" i="34"/>
  <c r="F765" i="34"/>
  <c r="F766" i="34"/>
  <c r="F767" i="34"/>
  <c r="F768" i="34"/>
  <c r="F769" i="34"/>
  <c r="F770" i="34"/>
  <c r="F771" i="34"/>
  <c r="F772" i="34"/>
  <c r="F773" i="34"/>
  <c r="F774" i="34"/>
  <c r="F775" i="34"/>
  <c r="F776" i="34"/>
  <c r="F777" i="34"/>
  <c r="F778" i="34"/>
  <c r="F779" i="34"/>
  <c r="F780" i="34"/>
  <c r="F781" i="34"/>
  <c r="F782" i="34"/>
  <c r="F783" i="34"/>
  <c r="F784" i="34"/>
  <c r="F785" i="34"/>
  <c r="F786" i="34"/>
  <c r="F787" i="34"/>
  <c r="F788" i="34"/>
  <c r="F789" i="34"/>
  <c r="F790" i="34"/>
  <c r="F791" i="34"/>
  <c r="F792" i="34"/>
  <c r="F793" i="34"/>
  <c r="F794" i="34"/>
  <c r="F795" i="34"/>
  <c r="F796" i="34"/>
  <c r="F797" i="34"/>
  <c r="F798" i="34"/>
  <c r="F799" i="34"/>
  <c r="F800" i="34"/>
  <c r="F801" i="34"/>
  <c r="F802" i="34"/>
  <c r="F803" i="34"/>
  <c r="F804" i="34"/>
  <c r="F805" i="34"/>
  <c r="F806" i="34"/>
  <c r="F807" i="34"/>
  <c r="F808" i="34"/>
  <c r="F809" i="34"/>
  <c r="F810" i="34"/>
  <c r="F811" i="34"/>
  <c r="F812" i="34"/>
  <c r="F813" i="34"/>
  <c r="F814" i="34"/>
  <c r="F815" i="34"/>
  <c r="F816" i="34"/>
  <c r="F817" i="34"/>
  <c r="F818" i="34"/>
  <c r="F819" i="34"/>
  <c r="F820" i="34"/>
  <c r="F821" i="34"/>
  <c r="F822" i="34"/>
  <c r="F823" i="34"/>
  <c r="F824" i="34"/>
  <c r="F825" i="34"/>
  <c r="F826" i="34"/>
  <c r="F827" i="34"/>
  <c r="F828" i="34"/>
  <c r="F829" i="34"/>
  <c r="F830" i="34"/>
  <c r="F831" i="34"/>
  <c r="F832" i="34"/>
  <c r="F833" i="34"/>
  <c r="F834" i="34"/>
  <c r="F835" i="34"/>
  <c r="F836" i="34"/>
  <c r="F837" i="34"/>
  <c r="F838" i="34"/>
  <c r="F839" i="34"/>
  <c r="F840" i="34"/>
  <c r="F841" i="34"/>
  <c r="F842" i="34"/>
  <c r="F843" i="34"/>
  <c r="F844" i="34"/>
  <c r="F845" i="34"/>
  <c r="F846" i="34"/>
  <c r="F847" i="34"/>
  <c r="F848" i="34"/>
  <c r="F849" i="34"/>
  <c r="F850" i="34"/>
  <c r="F851" i="34"/>
  <c r="F852" i="34"/>
  <c r="F853" i="34"/>
  <c r="F854" i="34"/>
  <c r="F855" i="34"/>
  <c r="F856" i="34"/>
  <c r="F857" i="34"/>
  <c r="F858" i="34"/>
  <c r="F859" i="34"/>
  <c r="F860" i="34"/>
  <c r="F861" i="34"/>
  <c r="F862" i="34"/>
  <c r="F863" i="34"/>
  <c r="F864" i="34"/>
  <c r="F865" i="34"/>
  <c r="F866" i="34"/>
  <c r="F867" i="34"/>
  <c r="F868" i="34"/>
  <c r="F869" i="34"/>
  <c r="F870" i="34"/>
  <c r="F871" i="34"/>
  <c r="F872" i="34"/>
  <c r="F873" i="34"/>
  <c r="F874" i="34"/>
  <c r="F875" i="34"/>
  <c r="F876" i="34"/>
  <c r="F877" i="34"/>
  <c r="F878" i="34"/>
  <c r="F879" i="34"/>
  <c r="F880" i="34"/>
  <c r="F881" i="34"/>
  <c r="F882" i="34"/>
  <c r="F883" i="34"/>
  <c r="F884" i="34"/>
  <c r="F885" i="34"/>
  <c r="F886" i="34"/>
  <c r="F887" i="34"/>
  <c r="F888" i="34"/>
  <c r="F889" i="34"/>
  <c r="F890" i="34"/>
  <c r="F891" i="34"/>
  <c r="F892" i="34"/>
  <c r="F893" i="34"/>
  <c r="F894" i="34"/>
  <c r="F895" i="34"/>
  <c r="F896" i="34"/>
  <c r="F897" i="34"/>
  <c r="F898" i="34"/>
  <c r="F899" i="34"/>
  <c r="F900" i="34"/>
  <c r="F901" i="34"/>
  <c r="F902" i="34"/>
  <c r="F903" i="34"/>
  <c r="F904" i="34"/>
  <c r="F905" i="34"/>
  <c r="F906" i="34"/>
  <c r="F907" i="34"/>
  <c r="F908" i="34"/>
  <c r="F909" i="34"/>
  <c r="F910" i="34"/>
  <c r="F911" i="34"/>
  <c r="F912" i="34"/>
  <c r="F913" i="34"/>
  <c r="F914" i="34"/>
  <c r="F915" i="34"/>
  <c r="F916" i="34"/>
  <c r="F917" i="34"/>
  <c r="F918" i="34"/>
  <c r="F919" i="34"/>
  <c r="F920" i="34"/>
  <c r="F921" i="34"/>
  <c r="F922" i="34"/>
  <c r="F923" i="34"/>
  <c r="F924" i="34"/>
  <c r="F925" i="34"/>
  <c r="F926" i="34"/>
  <c r="F927" i="34"/>
  <c r="F928" i="34"/>
  <c r="F929" i="34"/>
  <c r="F930" i="34"/>
  <c r="F931" i="34"/>
  <c r="F932" i="34"/>
  <c r="F933" i="34"/>
  <c r="F934" i="34"/>
  <c r="F935" i="34"/>
  <c r="F936" i="34"/>
  <c r="F937" i="34"/>
  <c r="F938" i="34"/>
  <c r="F939" i="34"/>
  <c r="F940" i="34"/>
  <c r="F941" i="34"/>
  <c r="F942" i="34"/>
  <c r="F943" i="34"/>
  <c r="F944" i="34"/>
  <c r="F945" i="34"/>
  <c r="F946" i="34"/>
  <c r="F947" i="34"/>
  <c r="F948" i="34"/>
  <c r="F949" i="34"/>
  <c r="F950" i="34"/>
  <c r="F951" i="34"/>
  <c r="F952" i="34"/>
  <c r="F953" i="34"/>
  <c r="F954" i="34"/>
  <c r="F955" i="34"/>
  <c r="F956" i="34"/>
  <c r="F957" i="34"/>
  <c r="F958" i="34"/>
  <c r="F959" i="34"/>
  <c r="F960" i="34"/>
  <c r="F961" i="34"/>
  <c r="F962" i="34"/>
  <c r="F963" i="34"/>
  <c r="F964" i="34"/>
  <c r="F965" i="34"/>
  <c r="F966" i="34"/>
  <c r="F967" i="34"/>
  <c r="F968" i="34"/>
  <c r="F969" i="34"/>
  <c r="F970" i="34"/>
  <c r="F971" i="34"/>
  <c r="F972" i="34"/>
  <c r="F973" i="34"/>
  <c r="F974" i="34"/>
  <c r="F975" i="34"/>
  <c r="F976" i="34"/>
  <c r="F977" i="34"/>
  <c r="F978" i="34"/>
  <c r="F979" i="34"/>
  <c r="F980" i="34"/>
  <c r="F981" i="34"/>
  <c r="F982" i="34"/>
  <c r="F983" i="34"/>
  <c r="F984" i="34"/>
  <c r="F985" i="34"/>
  <c r="F986" i="34"/>
  <c r="F987" i="34"/>
  <c r="F988" i="34"/>
  <c r="F989" i="34"/>
  <c r="F990" i="34"/>
  <c r="F991" i="34"/>
  <c r="F992" i="34"/>
  <c r="F993" i="34"/>
  <c r="F994" i="34"/>
  <c r="F995" i="34"/>
  <c r="F996" i="34"/>
  <c r="F997" i="34"/>
  <c r="F998" i="34"/>
  <c r="F999" i="34"/>
  <c r="F1000" i="34"/>
  <c r="F1001" i="34"/>
  <c r="F1002" i="34"/>
  <c r="F1003" i="34"/>
  <c r="F1004" i="34"/>
  <c r="F1005" i="34"/>
  <c r="F1006" i="34"/>
  <c r="F1007" i="34"/>
  <c r="F1008" i="34"/>
  <c r="F1009" i="34"/>
  <c r="F1010" i="34"/>
  <c r="F1011" i="34"/>
  <c r="F1012" i="34"/>
  <c r="F1013" i="34"/>
  <c r="F1014" i="34"/>
  <c r="F1015" i="34"/>
  <c r="F1016" i="34"/>
  <c r="F1017" i="34"/>
  <c r="F1018" i="34"/>
  <c r="F1019" i="34"/>
  <c r="F1020" i="34"/>
  <c r="F1021" i="34"/>
  <c r="F1022" i="34"/>
  <c r="F1023" i="34"/>
  <c r="F1024" i="34"/>
  <c r="F1025" i="34"/>
  <c r="F1026" i="34"/>
  <c r="F1027" i="34"/>
  <c r="F1028" i="34"/>
  <c r="F1029" i="34"/>
  <c r="F1030" i="34"/>
  <c r="F1031" i="34"/>
  <c r="F1032" i="34"/>
  <c r="F1033" i="34"/>
  <c r="F1034" i="34"/>
  <c r="F1035" i="34"/>
  <c r="F1036" i="34"/>
  <c r="F1037" i="34"/>
  <c r="F1038" i="34"/>
  <c r="F1039" i="34"/>
  <c r="F1040" i="34"/>
  <c r="F1041" i="34"/>
  <c r="F1042" i="34"/>
  <c r="F1043" i="34"/>
  <c r="F1044" i="34"/>
  <c r="F1045" i="34"/>
  <c r="F1046" i="34"/>
  <c r="F1047" i="34"/>
  <c r="F1048" i="34"/>
  <c r="F1049" i="34"/>
  <c r="F1050" i="34"/>
  <c r="F1051" i="34"/>
  <c r="F1052" i="34"/>
  <c r="F1053" i="34"/>
  <c r="F1054" i="34"/>
  <c r="F1055" i="34"/>
  <c r="F1056" i="34"/>
  <c r="F1057" i="34"/>
  <c r="F1058" i="34"/>
  <c r="F1059" i="34"/>
  <c r="F1060" i="34"/>
  <c r="F1061" i="34"/>
  <c r="F1062" i="34"/>
  <c r="F1063" i="34"/>
  <c r="F1064" i="34"/>
  <c r="F1065" i="34"/>
  <c r="F1066" i="34"/>
  <c r="F1067" i="34"/>
  <c r="F1068" i="34"/>
  <c r="F1069" i="34"/>
  <c r="F1070" i="34"/>
  <c r="F1071" i="34"/>
  <c r="F1072" i="34"/>
  <c r="F1073" i="34"/>
  <c r="F1074" i="34"/>
  <c r="F1075" i="34"/>
  <c r="F1076" i="34"/>
  <c r="F1077" i="34"/>
  <c r="F1078" i="34"/>
  <c r="F1079" i="34"/>
  <c r="F1080" i="34"/>
  <c r="F1081" i="34"/>
  <c r="F1082" i="34"/>
  <c r="F1083" i="34"/>
  <c r="F1084" i="34"/>
  <c r="F1085" i="34"/>
  <c r="F1086" i="34"/>
  <c r="F1087" i="34"/>
  <c r="F1088" i="34"/>
  <c r="F1089" i="34"/>
  <c r="F1090" i="34"/>
  <c r="F1091" i="34"/>
  <c r="F1092" i="34"/>
  <c r="F1093" i="34"/>
  <c r="F1094" i="34"/>
  <c r="F1095" i="34"/>
  <c r="F1096" i="34"/>
  <c r="F1097" i="34"/>
  <c r="F1098" i="34"/>
  <c r="F1099" i="34"/>
  <c r="F1100" i="34"/>
  <c r="F1101" i="34"/>
  <c r="F1102" i="34"/>
  <c r="F1103" i="34"/>
  <c r="F1104" i="34"/>
  <c r="F1105" i="34"/>
  <c r="F1106" i="34"/>
  <c r="F1107" i="34"/>
  <c r="F1108" i="34"/>
  <c r="F1109" i="34"/>
  <c r="F1110" i="34"/>
  <c r="F1111" i="34"/>
  <c r="F1112" i="34"/>
  <c r="F1113" i="34"/>
  <c r="F1114" i="34"/>
  <c r="F1115" i="34"/>
  <c r="F1116" i="34"/>
  <c r="F1117" i="34"/>
  <c r="F1118" i="34"/>
  <c r="F1119" i="34"/>
  <c r="F1120" i="34"/>
  <c r="F1121" i="34"/>
  <c r="F1122" i="34"/>
  <c r="F1123" i="34"/>
  <c r="F1124" i="34"/>
  <c r="F1125" i="34"/>
  <c r="F1126" i="34"/>
  <c r="F1127" i="34"/>
  <c r="F1128" i="34"/>
  <c r="F1129" i="34"/>
  <c r="F1130" i="34"/>
  <c r="F1131" i="34"/>
  <c r="F1132" i="34"/>
  <c r="F1133" i="34"/>
  <c r="F1134" i="34"/>
  <c r="F1135" i="34"/>
  <c r="F1136" i="34"/>
  <c r="F1137" i="34"/>
  <c r="F1138" i="34"/>
  <c r="F1139" i="34"/>
  <c r="F1140" i="34"/>
  <c r="F1141" i="34"/>
  <c r="F1142" i="34"/>
  <c r="F1143" i="34"/>
  <c r="F1144" i="34"/>
  <c r="F1145" i="34"/>
  <c r="F1146" i="34"/>
  <c r="F1147" i="34"/>
  <c r="F1148" i="34"/>
  <c r="F1149" i="34"/>
  <c r="F1150" i="34"/>
  <c r="F1151" i="34"/>
  <c r="F1152" i="34"/>
  <c r="F1153" i="34"/>
  <c r="F1154" i="34"/>
  <c r="F1155" i="34"/>
  <c r="F1156" i="34"/>
  <c r="F1157" i="34"/>
  <c r="F1158" i="34"/>
  <c r="F1159" i="34"/>
  <c r="F1160" i="34"/>
  <c r="F1161" i="34"/>
  <c r="F1162" i="34"/>
  <c r="F1163" i="34"/>
  <c r="F1164" i="34"/>
  <c r="F1165" i="34"/>
  <c r="F1166" i="34"/>
  <c r="F1167" i="34"/>
  <c r="F1168" i="34"/>
  <c r="F1169" i="34"/>
  <c r="F1170" i="34"/>
  <c r="F1171" i="34"/>
  <c r="F1172" i="34"/>
  <c r="F1173" i="34"/>
  <c r="F1174" i="34"/>
  <c r="F1175" i="34"/>
  <c r="F1176" i="34"/>
  <c r="F1177" i="34"/>
  <c r="F1178" i="34"/>
  <c r="F1179" i="34"/>
  <c r="F1180" i="34"/>
  <c r="F1181" i="34"/>
  <c r="F1182" i="34"/>
  <c r="F1183" i="34"/>
  <c r="F1184" i="34"/>
  <c r="F1185" i="34"/>
  <c r="F1186" i="34"/>
  <c r="F1187" i="34"/>
  <c r="F1188" i="34"/>
  <c r="F1189" i="34"/>
  <c r="F1190" i="34"/>
  <c r="F1191" i="34"/>
  <c r="F1192" i="34"/>
  <c r="F1193" i="34"/>
  <c r="F1194" i="34"/>
  <c r="F1195" i="34"/>
  <c r="F1196" i="34"/>
  <c r="F1197" i="34"/>
  <c r="F1198" i="34"/>
  <c r="F1199" i="34"/>
  <c r="F1200" i="34"/>
  <c r="F1201" i="34"/>
  <c r="F1202" i="34"/>
  <c r="F1203" i="34"/>
  <c r="F1204" i="34"/>
  <c r="F1205" i="34"/>
  <c r="F1206" i="34"/>
  <c r="F1207" i="34"/>
  <c r="F1208" i="34"/>
  <c r="F1209" i="34"/>
  <c r="F1210" i="34"/>
  <c r="F1211" i="34"/>
  <c r="F1212" i="34"/>
  <c r="F1213" i="34"/>
  <c r="F1214" i="34"/>
  <c r="F1215" i="34"/>
  <c r="F1216" i="34"/>
  <c r="F1217" i="34"/>
  <c r="F1218" i="34"/>
  <c r="F1219" i="34"/>
  <c r="F1220" i="34"/>
  <c r="F1221" i="34"/>
  <c r="F1222" i="34"/>
  <c r="F1223" i="34"/>
  <c r="F1224" i="34"/>
  <c r="F1225" i="34"/>
  <c r="F1226" i="34"/>
  <c r="F1227" i="34"/>
  <c r="F1228" i="34"/>
  <c r="F1229" i="34"/>
  <c r="F1230" i="34"/>
  <c r="F1231" i="34"/>
  <c r="F1232" i="34"/>
  <c r="F1233" i="34"/>
  <c r="F1234" i="34"/>
  <c r="F1235" i="34"/>
  <c r="F1236" i="34"/>
  <c r="F1237" i="34"/>
  <c r="F1238" i="34"/>
  <c r="F1239" i="34"/>
  <c r="F1240" i="34"/>
  <c r="F1241" i="34"/>
  <c r="F1242" i="34"/>
  <c r="F1243" i="34"/>
  <c r="F1244" i="34"/>
  <c r="F1245" i="34"/>
  <c r="F1246" i="34"/>
  <c r="F1247" i="34"/>
  <c r="F1248" i="34"/>
  <c r="F1249" i="34"/>
  <c r="F1250" i="34"/>
  <c r="F1251" i="34"/>
  <c r="F1252" i="34"/>
  <c r="F1253" i="34"/>
  <c r="F1254" i="34"/>
  <c r="F1255" i="34"/>
  <c r="F1256" i="34"/>
  <c r="F1257" i="34"/>
  <c r="F1258" i="34"/>
  <c r="F1259" i="34"/>
  <c r="F1260" i="34"/>
  <c r="F1261" i="34"/>
  <c r="F1262" i="34"/>
  <c r="F1263" i="34"/>
  <c r="F1264" i="34"/>
  <c r="F1265" i="34"/>
  <c r="F1266" i="34"/>
  <c r="F1267" i="34"/>
  <c r="F1268" i="34"/>
  <c r="F1269" i="34"/>
  <c r="F1270" i="34"/>
  <c r="F1271" i="34"/>
  <c r="F1272" i="34"/>
  <c r="F1273" i="34"/>
  <c r="F1274" i="34"/>
  <c r="F1275" i="34"/>
  <c r="F1276" i="34"/>
  <c r="F1277" i="34"/>
  <c r="F1278" i="34"/>
  <c r="F1279" i="34"/>
  <c r="F1280" i="34"/>
  <c r="F1281" i="34"/>
  <c r="F1282" i="34"/>
  <c r="F1283" i="34"/>
  <c r="F1284" i="34"/>
  <c r="F1285" i="34"/>
  <c r="F1286" i="34"/>
  <c r="F1287" i="34"/>
  <c r="F1288" i="34"/>
  <c r="F1289" i="34"/>
  <c r="F1290" i="34"/>
  <c r="F1291" i="34"/>
  <c r="F1292" i="34"/>
  <c r="F1293" i="34"/>
  <c r="F1294" i="34"/>
  <c r="F1295" i="34"/>
  <c r="F1296" i="34"/>
  <c r="F1297" i="34"/>
  <c r="F1298" i="34"/>
  <c r="F1299" i="34"/>
  <c r="F1300" i="34"/>
  <c r="F1301" i="34"/>
  <c r="F1302" i="34"/>
  <c r="F1303" i="34"/>
  <c r="F1304" i="34"/>
  <c r="F1305" i="34"/>
  <c r="F1306" i="34"/>
  <c r="F1307" i="34"/>
  <c r="F1308" i="34"/>
  <c r="F1309" i="34"/>
  <c r="F1310" i="34"/>
  <c r="F1311" i="34"/>
  <c r="F1312" i="34"/>
  <c r="F1313" i="34"/>
  <c r="F1314" i="34"/>
  <c r="F1315" i="34"/>
  <c r="F1316" i="34"/>
  <c r="F1317" i="34"/>
  <c r="F1318" i="34"/>
  <c r="F1319" i="34"/>
  <c r="F1320" i="34"/>
  <c r="F1321" i="34"/>
  <c r="F1322" i="34"/>
  <c r="F1323" i="34"/>
  <c r="F1324" i="34"/>
  <c r="F1325" i="34"/>
  <c r="F1326" i="34"/>
  <c r="F1327" i="34"/>
  <c r="F1328" i="34"/>
  <c r="F1329" i="34"/>
  <c r="F1330" i="34"/>
  <c r="F1331" i="34"/>
  <c r="F1332" i="34"/>
  <c r="F1333" i="34"/>
  <c r="F1334" i="34"/>
  <c r="F1335" i="34"/>
  <c r="F1336" i="34"/>
  <c r="F1337" i="34"/>
  <c r="F1338" i="34"/>
  <c r="F1339" i="34"/>
  <c r="F1340" i="34"/>
  <c r="F1341" i="34"/>
  <c r="F1342" i="34"/>
  <c r="F1343" i="34"/>
  <c r="F1344" i="34"/>
  <c r="F1345" i="34"/>
  <c r="F1346" i="34"/>
  <c r="F1347" i="34"/>
  <c r="F1348" i="34"/>
  <c r="F1349" i="34"/>
  <c r="F1350" i="34"/>
  <c r="F1351" i="34"/>
  <c r="F1352" i="34"/>
  <c r="F1353" i="34"/>
  <c r="F1354" i="34"/>
  <c r="F1355" i="34"/>
  <c r="F1356" i="34"/>
  <c r="F1357" i="34"/>
  <c r="F1358" i="34"/>
  <c r="F1359" i="34"/>
  <c r="F1360" i="34"/>
  <c r="F1361" i="34"/>
  <c r="F1362" i="34"/>
  <c r="F1363" i="34"/>
  <c r="F1364" i="34"/>
  <c r="F1365" i="34"/>
  <c r="F1366" i="34"/>
  <c r="F1367" i="34"/>
  <c r="F1368" i="34"/>
  <c r="F1369" i="34"/>
  <c r="F1370" i="34"/>
  <c r="F1371" i="34"/>
  <c r="F1372" i="34"/>
  <c r="F1373" i="34"/>
  <c r="F1374" i="34"/>
  <c r="F1375" i="34"/>
  <c r="F1376" i="34"/>
  <c r="F1377" i="34"/>
  <c r="F1378" i="34"/>
  <c r="F1379" i="34"/>
  <c r="F1380" i="34"/>
  <c r="F1381" i="34"/>
  <c r="F1382" i="34"/>
  <c r="F1383" i="34"/>
  <c r="F1384" i="34"/>
  <c r="F1385" i="34"/>
  <c r="F1386" i="34"/>
  <c r="F1387" i="34"/>
  <c r="F1388" i="34"/>
  <c r="F1389" i="34"/>
  <c r="F1390" i="34"/>
  <c r="F1391" i="34"/>
  <c r="F1392" i="34"/>
  <c r="F1393" i="34"/>
  <c r="F1394" i="34"/>
  <c r="F1395" i="34"/>
  <c r="F1396" i="34"/>
  <c r="F1397" i="34"/>
  <c r="F1398" i="34"/>
  <c r="F1399" i="34"/>
  <c r="F1400" i="34"/>
  <c r="F1401" i="34"/>
  <c r="F1402" i="34"/>
  <c r="F1403" i="34"/>
  <c r="F1404" i="34"/>
  <c r="F1405" i="34"/>
  <c r="F1406" i="34"/>
  <c r="F1407" i="34"/>
  <c r="F1408" i="34"/>
  <c r="F1409" i="34"/>
  <c r="F1410" i="34"/>
  <c r="F1411" i="34"/>
  <c r="F1412" i="34"/>
  <c r="F1413" i="34"/>
  <c r="F1414" i="34"/>
  <c r="F1415" i="34"/>
  <c r="F1416" i="34"/>
  <c r="F1417" i="34"/>
  <c r="F1418" i="34"/>
  <c r="F1419" i="34"/>
  <c r="F1420" i="34"/>
  <c r="F1421" i="34"/>
  <c r="F1422" i="34"/>
  <c r="F1423" i="34"/>
  <c r="F1424" i="34"/>
  <c r="F1425" i="34"/>
  <c r="F1426" i="34"/>
  <c r="F1427" i="34"/>
  <c r="F1428" i="34"/>
  <c r="F1429" i="34"/>
  <c r="F1430" i="34"/>
  <c r="F1431" i="34"/>
  <c r="F1432" i="34"/>
  <c r="F1433" i="34"/>
  <c r="F1434" i="34"/>
  <c r="F1435" i="34"/>
  <c r="F1436" i="34"/>
  <c r="F1437" i="34"/>
  <c r="F1438" i="34"/>
  <c r="F1439" i="34"/>
  <c r="F1440" i="34"/>
  <c r="F1441" i="34"/>
  <c r="F1442" i="34"/>
  <c r="F1443" i="34"/>
  <c r="F1444" i="34"/>
  <c r="F1445" i="34"/>
  <c r="F1446" i="34"/>
  <c r="F1447" i="34"/>
  <c r="F1448" i="34"/>
  <c r="F1449" i="34"/>
  <c r="F1450" i="34"/>
  <c r="F1451" i="34"/>
  <c r="F1452" i="34"/>
  <c r="F1453" i="34"/>
  <c r="F1454" i="34"/>
  <c r="F1455" i="34"/>
  <c r="F1456" i="34"/>
  <c r="F1457" i="34"/>
  <c r="F1458" i="34"/>
  <c r="F1459" i="34"/>
  <c r="F1460" i="34"/>
  <c r="F1461" i="34"/>
  <c r="F1462" i="34"/>
  <c r="F1463" i="34"/>
  <c r="F1464" i="34"/>
  <c r="F1465" i="34"/>
  <c r="F1466" i="34"/>
  <c r="F1467" i="34"/>
  <c r="F1468" i="34"/>
  <c r="F1469" i="34"/>
  <c r="F1470" i="34"/>
  <c r="F1471" i="34"/>
  <c r="F1472" i="34"/>
  <c r="F1473" i="34"/>
  <c r="F1474" i="34"/>
  <c r="F1475" i="34"/>
  <c r="F1476" i="34"/>
  <c r="F1477" i="34"/>
  <c r="F1478" i="34"/>
  <c r="F1479" i="34"/>
  <c r="F1480" i="34"/>
  <c r="F1481" i="34"/>
  <c r="F1482" i="34"/>
  <c r="F1483" i="34"/>
  <c r="F1484" i="34"/>
  <c r="F1485" i="34"/>
  <c r="F1486" i="34"/>
  <c r="F1487" i="34"/>
  <c r="F1488" i="34"/>
  <c r="F1489" i="34"/>
  <c r="F1490" i="34"/>
  <c r="F1491" i="34"/>
  <c r="F1492" i="34"/>
  <c r="F1493" i="34"/>
  <c r="F1494" i="34"/>
  <c r="F1495" i="34"/>
  <c r="F1496" i="34"/>
  <c r="F1497" i="34"/>
  <c r="F1498" i="34"/>
  <c r="F1499" i="34"/>
  <c r="F1500" i="34"/>
  <c r="F1501" i="34"/>
  <c r="F1502" i="34"/>
  <c r="F3" i="34"/>
  <c r="G4" i="34"/>
  <c r="G5" i="34"/>
  <c r="G6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87" i="34"/>
  <c r="G88" i="34"/>
  <c r="G89" i="34"/>
  <c r="G90" i="34"/>
  <c r="G91" i="34"/>
  <c r="G92" i="34"/>
  <c r="G93" i="34"/>
  <c r="G94" i="34"/>
  <c r="G95" i="34"/>
  <c r="G96" i="34"/>
  <c r="G97" i="34"/>
  <c r="G98" i="34"/>
  <c r="G99" i="34"/>
  <c r="G100" i="34"/>
  <c r="G101" i="34"/>
  <c r="G102" i="34"/>
  <c r="G103" i="34"/>
  <c r="G104" i="34"/>
  <c r="G105" i="34"/>
  <c r="G106" i="34"/>
  <c r="G107" i="34"/>
  <c r="G108" i="34"/>
  <c r="G109" i="34"/>
  <c r="G110" i="34"/>
  <c r="G111" i="34"/>
  <c r="G112" i="34"/>
  <c r="G113" i="34"/>
  <c r="G114" i="34"/>
  <c r="G115" i="34"/>
  <c r="G116" i="34"/>
  <c r="G117" i="34"/>
  <c r="G118" i="34"/>
  <c r="G119" i="34"/>
  <c r="G120" i="34"/>
  <c r="G121" i="34"/>
  <c r="G122" i="34"/>
  <c r="G123" i="34"/>
  <c r="G124" i="34"/>
  <c r="G125" i="34"/>
  <c r="G126" i="34"/>
  <c r="G127" i="34"/>
  <c r="G128" i="34"/>
  <c r="G129" i="34"/>
  <c r="G130" i="34"/>
  <c r="G131" i="34"/>
  <c r="G132" i="34"/>
  <c r="G133" i="34"/>
  <c r="G134" i="34"/>
  <c r="G135" i="34"/>
  <c r="G136" i="34"/>
  <c r="G137" i="34"/>
  <c r="G138" i="34"/>
  <c r="G139" i="34"/>
  <c r="G140" i="34"/>
  <c r="G141" i="34"/>
  <c r="G142" i="34"/>
  <c r="G143" i="34"/>
  <c r="G144" i="34"/>
  <c r="G145" i="34"/>
  <c r="G146" i="34"/>
  <c r="G147" i="34"/>
  <c r="G148" i="34"/>
  <c r="G149" i="34"/>
  <c r="G150" i="34"/>
  <c r="G151" i="34"/>
  <c r="G152" i="34"/>
  <c r="G153" i="34"/>
  <c r="G154" i="34"/>
  <c r="G155" i="34"/>
  <c r="G156" i="34"/>
  <c r="G157" i="34"/>
  <c r="G158" i="34"/>
  <c r="G159" i="34"/>
  <c r="G160" i="34"/>
  <c r="G161" i="34"/>
  <c r="G162" i="34"/>
  <c r="G163" i="34"/>
  <c r="G164" i="34"/>
  <c r="G165" i="34"/>
  <c r="G166" i="34"/>
  <c r="G167" i="34"/>
  <c r="G168" i="34"/>
  <c r="G169" i="34"/>
  <c r="G170" i="34"/>
  <c r="G171" i="34"/>
  <c r="G172" i="34"/>
  <c r="G173" i="34"/>
  <c r="G174" i="34"/>
  <c r="G175" i="34"/>
  <c r="G176" i="34"/>
  <c r="G177" i="34"/>
  <c r="G178" i="34"/>
  <c r="G179" i="34"/>
  <c r="G180" i="34"/>
  <c r="G181" i="34"/>
  <c r="G182" i="34"/>
  <c r="G183" i="34"/>
  <c r="G184" i="34"/>
  <c r="G185" i="34"/>
  <c r="G186" i="34"/>
  <c r="G187" i="34"/>
  <c r="G188" i="34"/>
  <c r="G189" i="34"/>
  <c r="G190" i="34"/>
  <c r="G191" i="34"/>
  <c r="G192" i="34"/>
  <c r="G193" i="34"/>
  <c r="G194" i="34"/>
  <c r="G195" i="34"/>
  <c r="G196" i="34"/>
  <c r="G197" i="34"/>
  <c r="G198" i="34"/>
  <c r="G199" i="34"/>
  <c r="G200" i="34"/>
  <c r="G201" i="34"/>
  <c r="G202" i="34"/>
  <c r="G203" i="34"/>
  <c r="G204" i="34"/>
  <c r="G205" i="34"/>
  <c r="G206" i="34"/>
  <c r="G207" i="34"/>
  <c r="G208" i="34"/>
  <c r="G209" i="34"/>
  <c r="G210" i="34"/>
  <c r="G211" i="34"/>
  <c r="G212" i="34"/>
  <c r="G213" i="34"/>
  <c r="G214" i="34"/>
  <c r="G215" i="34"/>
  <c r="G216" i="34"/>
  <c r="G217" i="34"/>
  <c r="G218" i="34"/>
  <c r="G219" i="34"/>
  <c r="G220" i="34"/>
  <c r="G221" i="34"/>
  <c r="G222" i="34"/>
  <c r="G223" i="34"/>
  <c r="G224" i="34"/>
  <c r="G225" i="34"/>
  <c r="G226" i="34"/>
  <c r="G227" i="34"/>
  <c r="G228" i="34"/>
  <c r="G229" i="34"/>
  <c r="G230" i="34"/>
  <c r="G231" i="34"/>
  <c r="G232" i="34"/>
  <c r="G233" i="34"/>
  <c r="G234" i="34"/>
  <c r="G235" i="34"/>
  <c r="G236" i="34"/>
  <c r="G237" i="34"/>
  <c r="G238" i="34"/>
  <c r="G239" i="34"/>
  <c r="G240" i="34"/>
  <c r="G241" i="34"/>
  <c r="G242" i="34"/>
  <c r="G243" i="34"/>
  <c r="G244" i="34"/>
  <c r="G245" i="34"/>
  <c r="G246" i="34"/>
  <c r="G247" i="34"/>
  <c r="G248" i="34"/>
  <c r="G249" i="34"/>
  <c r="G250" i="34"/>
  <c r="G251" i="34"/>
  <c r="G252" i="34"/>
  <c r="G253" i="34"/>
  <c r="G254" i="34"/>
  <c r="G255" i="34"/>
  <c r="G256" i="34"/>
  <c r="G257" i="34"/>
  <c r="G258" i="34"/>
  <c r="G259" i="34"/>
  <c r="G260" i="34"/>
  <c r="G261" i="34"/>
  <c r="G262" i="34"/>
  <c r="G263" i="34"/>
  <c r="G264" i="34"/>
  <c r="G265" i="34"/>
  <c r="G266" i="34"/>
  <c r="G267" i="34"/>
  <c r="G268" i="34"/>
  <c r="G269" i="34"/>
  <c r="G270" i="34"/>
  <c r="G271" i="34"/>
  <c r="G272" i="34"/>
  <c r="G273" i="34"/>
  <c r="G274" i="34"/>
  <c r="G275" i="34"/>
  <c r="G276" i="34"/>
  <c r="G277" i="34"/>
  <c r="G278" i="34"/>
  <c r="G279" i="34"/>
  <c r="G280" i="34"/>
  <c r="G281" i="34"/>
  <c r="G282" i="34"/>
  <c r="G283" i="34"/>
  <c r="G284" i="34"/>
  <c r="G285" i="34"/>
  <c r="G286" i="34"/>
  <c r="G287" i="34"/>
  <c r="G288" i="34"/>
  <c r="G289" i="34"/>
  <c r="G290" i="34"/>
  <c r="G291" i="34"/>
  <c r="G292" i="34"/>
  <c r="G293" i="34"/>
  <c r="G294" i="34"/>
  <c r="G295" i="34"/>
  <c r="G296" i="34"/>
  <c r="G297" i="34"/>
  <c r="G298" i="34"/>
  <c r="G299" i="34"/>
  <c r="G300" i="34"/>
  <c r="G301" i="34"/>
  <c r="G302" i="34"/>
  <c r="G303" i="34"/>
  <c r="G304" i="34"/>
  <c r="G305" i="34"/>
  <c r="G306" i="34"/>
  <c r="G307" i="34"/>
  <c r="G308" i="34"/>
  <c r="G309" i="34"/>
  <c r="G310" i="34"/>
  <c r="G311" i="34"/>
  <c r="G312" i="34"/>
  <c r="G313" i="34"/>
  <c r="G314" i="34"/>
  <c r="G315" i="34"/>
  <c r="G316" i="34"/>
  <c r="G317" i="34"/>
  <c r="G318" i="34"/>
  <c r="G319" i="34"/>
  <c r="G320" i="34"/>
  <c r="G321" i="34"/>
  <c r="G322" i="34"/>
  <c r="G323" i="34"/>
  <c r="G324" i="34"/>
  <c r="G325" i="34"/>
  <c r="G326" i="34"/>
  <c r="G327" i="34"/>
  <c r="G328" i="34"/>
  <c r="G329" i="34"/>
  <c r="G330" i="34"/>
  <c r="G331" i="34"/>
  <c r="G332" i="34"/>
  <c r="G333" i="34"/>
  <c r="G334" i="34"/>
  <c r="G335" i="34"/>
  <c r="G336" i="34"/>
  <c r="G337" i="34"/>
  <c r="G338" i="34"/>
  <c r="G339" i="34"/>
  <c r="G340" i="34"/>
  <c r="G341" i="34"/>
  <c r="G342" i="34"/>
  <c r="G343" i="34"/>
  <c r="G344" i="34"/>
  <c r="G345" i="34"/>
  <c r="G346" i="34"/>
  <c r="G347" i="34"/>
  <c r="G348" i="34"/>
  <c r="G349" i="34"/>
  <c r="G350" i="34"/>
  <c r="G351" i="34"/>
  <c r="G352" i="34"/>
  <c r="G353" i="34"/>
  <c r="G354" i="34"/>
  <c r="G355" i="34"/>
  <c r="G356" i="34"/>
  <c r="G357" i="34"/>
  <c r="G358" i="34"/>
  <c r="G359" i="34"/>
  <c r="G360" i="34"/>
  <c r="G361" i="34"/>
  <c r="G362" i="34"/>
  <c r="G363" i="34"/>
  <c r="G364" i="34"/>
  <c r="G365" i="34"/>
  <c r="G366" i="34"/>
  <c r="G367" i="34"/>
  <c r="G368" i="34"/>
  <c r="G369" i="34"/>
  <c r="G370" i="34"/>
  <c r="G371" i="34"/>
  <c r="G372" i="34"/>
  <c r="G373" i="34"/>
  <c r="G374" i="34"/>
  <c r="G375" i="34"/>
  <c r="G376" i="34"/>
  <c r="G377" i="34"/>
  <c r="G378" i="34"/>
  <c r="G379" i="34"/>
  <c r="G380" i="34"/>
  <c r="G381" i="34"/>
  <c r="G382" i="34"/>
  <c r="G383" i="34"/>
  <c r="G384" i="34"/>
  <c r="G385" i="34"/>
  <c r="G386" i="34"/>
  <c r="G387" i="34"/>
  <c r="G388" i="34"/>
  <c r="G389" i="34"/>
  <c r="G390" i="34"/>
  <c r="G391" i="34"/>
  <c r="G392" i="34"/>
  <c r="G393" i="34"/>
  <c r="G394" i="34"/>
  <c r="G395" i="34"/>
  <c r="G396" i="34"/>
  <c r="G397" i="34"/>
  <c r="G398" i="34"/>
  <c r="G399" i="34"/>
  <c r="G400" i="34"/>
  <c r="G401" i="34"/>
  <c r="G402" i="34"/>
  <c r="G403" i="34"/>
  <c r="G404" i="34"/>
  <c r="G405" i="34"/>
  <c r="G406" i="34"/>
  <c r="G407" i="34"/>
  <c r="G408" i="34"/>
  <c r="G409" i="34"/>
  <c r="G410" i="34"/>
  <c r="G411" i="34"/>
  <c r="G412" i="34"/>
  <c r="G413" i="34"/>
  <c r="G414" i="34"/>
  <c r="G415" i="34"/>
  <c r="G416" i="34"/>
  <c r="G417" i="34"/>
  <c r="G418" i="34"/>
  <c r="G419" i="34"/>
  <c r="G420" i="34"/>
  <c r="G421" i="34"/>
  <c r="G422" i="34"/>
  <c r="G423" i="34"/>
  <c r="G424" i="34"/>
  <c r="G425" i="34"/>
  <c r="G426" i="34"/>
  <c r="G427" i="34"/>
  <c r="G428" i="34"/>
  <c r="G429" i="34"/>
  <c r="G430" i="34"/>
  <c r="G431" i="34"/>
  <c r="G432" i="34"/>
  <c r="G433" i="34"/>
  <c r="G434" i="34"/>
  <c r="G435" i="34"/>
  <c r="G436" i="34"/>
  <c r="G437" i="34"/>
  <c r="G438" i="34"/>
  <c r="G439" i="34"/>
  <c r="G440" i="34"/>
  <c r="G441" i="34"/>
  <c r="G442" i="34"/>
  <c r="G443" i="34"/>
  <c r="G444" i="34"/>
  <c r="G445" i="34"/>
  <c r="G446" i="34"/>
  <c r="G447" i="34"/>
  <c r="G448" i="34"/>
  <c r="G449" i="34"/>
  <c r="G450" i="34"/>
  <c r="G451" i="34"/>
  <c r="G452" i="34"/>
  <c r="G453" i="34"/>
  <c r="G454" i="34"/>
  <c r="G455" i="34"/>
  <c r="G456" i="34"/>
  <c r="G457" i="34"/>
  <c r="G458" i="34"/>
  <c r="G459" i="34"/>
  <c r="G460" i="34"/>
  <c r="G461" i="34"/>
  <c r="G462" i="34"/>
  <c r="G463" i="34"/>
  <c r="G464" i="34"/>
  <c r="G465" i="34"/>
  <c r="G466" i="34"/>
  <c r="G467" i="34"/>
  <c r="G468" i="34"/>
  <c r="G469" i="34"/>
  <c r="G470" i="34"/>
  <c r="G471" i="34"/>
  <c r="G472" i="34"/>
  <c r="G473" i="34"/>
  <c r="G474" i="34"/>
  <c r="G475" i="34"/>
  <c r="G476" i="34"/>
  <c r="G477" i="34"/>
  <c r="G478" i="34"/>
  <c r="G479" i="34"/>
  <c r="G480" i="34"/>
  <c r="G481" i="34"/>
  <c r="G482" i="34"/>
  <c r="G483" i="34"/>
  <c r="G484" i="34"/>
  <c r="G485" i="34"/>
  <c r="G486" i="34"/>
  <c r="G487" i="34"/>
  <c r="G488" i="34"/>
  <c r="G489" i="34"/>
  <c r="G490" i="34"/>
  <c r="G491" i="34"/>
  <c r="G492" i="34"/>
  <c r="G493" i="34"/>
  <c r="G494" i="34"/>
  <c r="G495" i="34"/>
  <c r="G496" i="34"/>
  <c r="G497" i="34"/>
  <c r="G498" i="34"/>
  <c r="G499" i="34"/>
  <c r="G500" i="34"/>
  <c r="G501" i="34"/>
  <c r="G502" i="34"/>
  <c r="G503" i="34"/>
  <c r="G504" i="34"/>
  <c r="G505" i="34"/>
  <c r="G506" i="34"/>
  <c r="G507" i="34"/>
  <c r="G508" i="34"/>
  <c r="G509" i="34"/>
  <c r="G510" i="34"/>
  <c r="G511" i="34"/>
  <c r="G512" i="34"/>
  <c r="G513" i="34"/>
  <c r="G514" i="34"/>
  <c r="G515" i="34"/>
  <c r="G516" i="34"/>
  <c r="G517" i="34"/>
  <c r="G518" i="34"/>
  <c r="G519" i="34"/>
  <c r="G520" i="34"/>
  <c r="G521" i="34"/>
  <c r="G522" i="34"/>
  <c r="G523" i="34"/>
  <c r="G524" i="34"/>
  <c r="G525" i="34"/>
  <c r="G526" i="34"/>
  <c r="G527" i="34"/>
  <c r="G528" i="34"/>
  <c r="G529" i="34"/>
  <c r="G530" i="34"/>
  <c r="G531" i="34"/>
  <c r="G532" i="34"/>
  <c r="G533" i="34"/>
  <c r="G534" i="34"/>
  <c r="G535" i="34"/>
  <c r="G536" i="34"/>
  <c r="G537" i="34"/>
  <c r="G538" i="34"/>
  <c r="G539" i="34"/>
  <c r="G540" i="34"/>
  <c r="G541" i="34"/>
  <c r="G542" i="34"/>
  <c r="G543" i="34"/>
  <c r="G544" i="34"/>
  <c r="G545" i="34"/>
  <c r="G546" i="34"/>
  <c r="G547" i="34"/>
  <c r="G548" i="34"/>
  <c r="G549" i="34"/>
  <c r="G550" i="34"/>
  <c r="G551" i="34"/>
  <c r="G552" i="34"/>
  <c r="G553" i="34"/>
  <c r="G554" i="34"/>
  <c r="G555" i="34"/>
  <c r="G556" i="34"/>
  <c r="G557" i="34"/>
  <c r="G558" i="34"/>
  <c r="G559" i="34"/>
  <c r="G560" i="34"/>
  <c r="G561" i="34"/>
  <c r="G562" i="34"/>
  <c r="G563" i="34"/>
  <c r="G564" i="34"/>
  <c r="G565" i="34"/>
  <c r="G566" i="34"/>
  <c r="G567" i="34"/>
  <c r="G568" i="34"/>
  <c r="G569" i="34"/>
  <c r="G570" i="34"/>
  <c r="G571" i="34"/>
  <c r="G572" i="34"/>
  <c r="G573" i="34"/>
  <c r="G574" i="34"/>
  <c r="G575" i="34"/>
  <c r="G576" i="34"/>
  <c r="G577" i="34"/>
  <c r="G578" i="34"/>
  <c r="G579" i="34"/>
  <c r="G580" i="34"/>
  <c r="G581" i="34"/>
  <c r="G582" i="34"/>
  <c r="G583" i="34"/>
  <c r="G584" i="34"/>
  <c r="G585" i="34"/>
  <c r="G586" i="34"/>
  <c r="G587" i="34"/>
  <c r="G588" i="34"/>
  <c r="G589" i="34"/>
  <c r="G590" i="34"/>
  <c r="G591" i="34"/>
  <c r="G592" i="34"/>
  <c r="G593" i="34"/>
  <c r="G594" i="34"/>
  <c r="G595" i="34"/>
  <c r="G596" i="34"/>
  <c r="G597" i="34"/>
  <c r="G598" i="34"/>
  <c r="G599" i="34"/>
  <c r="G600" i="34"/>
  <c r="G601" i="34"/>
  <c r="G602" i="34"/>
  <c r="G603" i="34"/>
  <c r="G604" i="34"/>
  <c r="G605" i="34"/>
  <c r="G606" i="34"/>
  <c r="G607" i="34"/>
  <c r="G608" i="34"/>
  <c r="G609" i="34"/>
  <c r="G610" i="34"/>
  <c r="G611" i="34"/>
  <c r="G612" i="34"/>
  <c r="G613" i="34"/>
  <c r="G614" i="34"/>
  <c r="G615" i="34"/>
  <c r="G616" i="34"/>
  <c r="G617" i="34"/>
  <c r="G618" i="34"/>
  <c r="G619" i="34"/>
  <c r="G620" i="34"/>
  <c r="G621" i="34"/>
  <c r="G622" i="34"/>
  <c r="G623" i="34"/>
  <c r="G624" i="34"/>
  <c r="G625" i="34"/>
  <c r="G626" i="34"/>
  <c r="G627" i="34"/>
  <c r="G628" i="34"/>
  <c r="G629" i="34"/>
  <c r="G630" i="34"/>
  <c r="G631" i="34"/>
  <c r="G632" i="34"/>
  <c r="G633" i="34"/>
  <c r="G634" i="34"/>
  <c r="G635" i="34"/>
  <c r="G636" i="34"/>
  <c r="G637" i="34"/>
  <c r="G638" i="34"/>
  <c r="G639" i="34"/>
  <c r="G640" i="34"/>
  <c r="G641" i="34"/>
  <c r="G642" i="34"/>
  <c r="G643" i="34"/>
  <c r="G644" i="34"/>
  <c r="G645" i="34"/>
  <c r="G646" i="34"/>
  <c r="G647" i="34"/>
  <c r="G648" i="34"/>
  <c r="G649" i="34"/>
  <c r="G650" i="34"/>
  <c r="G651" i="34"/>
  <c r="G652" i="34"/>
  <c r="G653" i="34"/>
  <c r="G654" i="34"/>
  <c r="G655" i="34"/>
  <c r="G656" i="34"/>
  <c r="G657" i="34"/>
  <c r="G658" i="34"/>
  <c r="G659" i="34"/>
  <c r="G660" i="34"/>
  <c r="G661" i="34"/>
  <c r="G662" i="34"/>
  <c r="G663" i="34"/>
  <c r="G664" i="34"/>
  <c r="G665" i="34"/>
  <c r="G666" i="34"/>
  <c r="G667" i="34"/>
  <c r="G668" i="34"/>
  <c r="G669" i="34"/>
  <c r="G670" i="34"/>
  <c r="G671" i="34"/>
  <c r="G672" i="34"/>
  <c r="G673" i="34"/>
  <c r="G674" i="34"/>
  <c r="G675" i="34"/>
  <c r="G676" i="34"/>
  <c r="G677" i="34"/>
  <c r="G678" i="34"/>
  <c r="G679" i="34"/>
  <c r="G680" i="34"/>
  <c r="G681" i="34"/>
  <c r="G682" i="34"/>
  <c r="G683" i="34"/>
  <c r="G684" i="34"/>
  <c r="G685" i="34"/>
  <c r="G686" i="34"/>
  <c r="G687" i="34"/>
  <c r="G688" i="34"/>
  <c r="G689" i="34"/>
  <c r="G690" i="34"/>
  <c r="G691" i="34"/>
  <c r="G692" i="34"/>
  <c r="G693" i="34"/>
  <c r="G694" i="34"/>
  <c r="G695" i="34"/>
  <c r="G696" i="34"/>
  <c r="G697" i="34"/>
  <c r="G698" i="34"/>
  <c r="G699" i="34"/>
  <c r="G700" i="34"/>
  <c r="G701" i="34"/>
  <c r="G702" i="34"/>
  <c r="G703" i="34"/>
  <c r="G704" i="34"/>
  <c r="G705" i="34"/>
  <c r="G706" i="34"/>
  <c r="G707" i="34"/>
  <c r="G708" i="34"/>
  <c r="G709" i="34"/>
  <c r="G710" i="34"/>
  <c r="G711" i="34"/>
  <c r="G712" i="34"/>
  <c r="G713" i="34"/>
  <c r="G714" i="34"/>
  <c r="G715" i="34"/>
  <c r="G716" i="34"/>
  <c r="G717" i="34"/>
  <c r="G718" i="34"/>
  <c r="G719" i="34"/>
  <c r="G720" i="34"/>
  <c r="G721" i="34"/>
  <c r="G722" i="34"/>
  <c r="G723" i="34"/>
  <c r="G724" i="34"/>
  <c r="G725" i="34"/>
  <c r="G726" i="34"/>
  <c r="G727" i="34"/>
  <c r="G728" i="34"/>
  <c r="G729" i="34"/>
  <c r="G730" i="34"/>
  <c r="G731" i="34"/>
  <c r="G732" i="34"/>
  <c r="G733" i="34"/>
  <c r="G734" i="34"/>
  <c r="G735" i="34"/>
  <c r="G736" i="34"/>
  <c r="G737" i="34"/>
  <c r="G738" i="34"/>
  <c r="G739" i="34"/>
  <c r="G740" i="34"/>
  <c r="G741" i="34"/>
  <c r="G742" i="34"/>
  <c r="G743" i="34"/>
  <c r="G744" i="34"/>
  <c r="G745" i="34"/>
  <c r="G746" i="34"/>
  <c r="G747" i="34"/>
  <c r="G748" i="34"/>
  <c r="G749" i="34"/>
  <c r="G750" i="34"/>
  <c r="G751" i="34"/>
  <c r="G752" i="34"/>
  <c r="G753" i="34"/>
  <c r="G754" i="34"/>
  <c r="G755" i="34"/>
  <c r="G756" i="34"/>
  <c r="G757" i="34"/>
  <c r="G758" i="34"/>
  <c r="G759" i="34"/>
  <c r="G760" i="34"/>
  <c r="G761" i="34"/>
  <c r="G762" i="34"/>
  <c r="G763" i="34"/>
  <c r="G764" i="34"/>
  <c r="G765" i="34"/>
  <c r="G766" i="34"/>
  <c r="G767" i="34"/>
  <c r="G768" i="34"/>
  <c r="G769" i="34"/>
  <c r="G770" i="34"/>
  <c r="G771" i="34"/>
  <c r="G772" i="34"/>
  <c r="G773" i="34"/>
  <c r="G774" i="34"/>
  <c r="G775" i="34"/>
  <c r="G776" i="34"/>
  <c r="G777" i="34"/>
  <c r="G778" i="34"/>
  <c r="G779" i="34"/>
  <c r="G780" i="34"/>
  <c r="G781" i="34"/>
  <c r="G782" i="34"/>
  <c r="G783" i="34"/>
  <c r="G784" i="34"/>
  <c r="G785" i="34"/>
  <c r="G786" i="34"/>
  <c r="G787" i="34"/>
  <c r="G788" i="34"/>
  <c r="G789" i="34"/>
  <c r="G790" i="34"/>
  <c r="G791" i="34"/>
  <c r="G792" i="34"/>
  <c r="G793" i="34"/>
  <c r="G794" i="34"/>
  <c r="G795" i="34"/>
  <c r="G796" i="34"/>
  <c r="G797" i="34"/>
  <c r="G798" i="34"/>
  <c r="G799" i="34"/>
  <c r="G800" i="34"/>
  <c r="G801" i="34"/>
  <c r="G802" i="34"/>
  <c r="G803" i="34"/>
  <c r="G804" i="34"/>
  <c r="G805" i="34"/>
  <c r="G806" i="34"/>
  <c r="G807" i="34"/>
  <c r="G808" i="34"/>
  <c r="G809" i="34"/>
  <c r="G810" i="34"/>
  <c r="G811" i="34"/>
  <c r="G812" i="34"/>
  <c r="G813" i="34"/>
  <c r="G814" i="34"/>
  <c r="G815" i="34"/>
  <c r="G816" i="34"/>
  <c r="G817" i="34"/>
  <c r="G818" i="34"/>
  <c r="G819" i="34"/>
  <c r="G820" i="34"/>
  <c r="G821" i="34"/>
  <c r="G822" i="34"/>
  <c r="G823" i="34"/>
  <c r="G824" i="34"/>
  <c r="G825" i="34"/>
  <c r="G826" i="34"/>
  <c r="G827" i="34"/>
  <c r="G828" i="34"/>
  <c r="G829" i="34"/>
  <c r="G830" i="34"/>
  <c r="G831" i="34"/>
  <c r="G832" i="34"/>
  <c r="G833" i="34"/>
  <c r="G834" i="34"/>
  <c r="G835" i="34"/>
  <c r="G836" i="34"/>
  <c r="G837" i="34"/>
  <c r="G838" i="34"/>
  <c r="G839" i="34"/>
  <c r="G840" i="34"/>
  <c r="G841" i="34"/>
  <c r="G842" i="34"/>
  <c r="G843" i="34"/>
  <c r="G844" i="34"/>
  <c r="G845" i="34"/>
  <c r="G846" i="34"/>
  <c r="G847" i="34"/>
  <c r="G848" i="34"/>
  <c r="G849" i="34"/>
  <c r="G850" i="34"/>
  <c r="G851" i="34"/>
  <c r="G852" i="34"/>
  <c r="G853" i="34"/>
  <c r="G854" i="34"/>
  <c r="G855" i="34"/>
  <c r="G856" i="34"/>
  <c r="G857" i="34"/>
  <c r="G858" i="34"/>
  <c r="G859" i="34"/>
  <c r="G860" i="34"/>
  <c r="G861" i="34"/>
  <c r="G862" i="34"/>
  <c r="G863" i="34"/>
  <c r="G864" i="34"/>
  <c r="G865" i="34"/>
  <c r="G866" i="34"/>
  <c r="G867" i="34"/>
  <c r="G868" i="34"/>
  <c r="G869" i="34"/>
  <c r="G870" i="34"/>
  <c r="G871" i="34"/>
  <c r="G872" i="34"/>
  <c r="G873" i="34"/>
  <c r="G874" i="34"/>
  <c r="G875" i="34"/>
  <c r="G876" i="34"/>
  <c r="G877" i="34"/>
  <c r="G878" i="34"/>
  <c r="G879" i="34"/>
  <c r="G880" i="34"/>
  <c r="G881" i="34"/>
  <c r="G882" i="34"/>
  <c r="G883" i="34"/>
  <c r="G884" i="34"/>
  <c r="G885" i="34"/>
  <c r="G886" i="34"/>
  <c r="G887" i="34"/>
  <c r="G888" i="34"/>
  <c r="G889" i="34"/>
  <c r="G890" i="34"/>
  <c r="G891" i="34"/>
  <c r="G892" i="34"/>
  <c r="G893" i="34"/>
  <c r="G894" i="34"/>
  <c r="G895" i="34"/>
  <c r="G896" i="34"/>
  <c r="G897" i="34"/>
  <c r="G898" i="34"/>
  <c r="G899" i="34"/>
  <c r="G900" i="34"/>
  <c r="G901" i="34"/>
  <c r="G902" i="34"/>
  <c r="G903" i="34"/>
  <c r="G904" i="34"/>
  <c r="G905" i="34"/>
  <c r="G906" i="34"/>
  <c r="G907" i="34"/>
  <c r="G908" i="34"/>
  <c r="G909" i="34"/>
  <c r="G910" i="34"/>
  <c r="G911" i="34"/>
  <c r="G912" i="34"/>
  <c r="G913" i="34"/>
  <c r="G914" i="34"/>
  <c r="G915" i="34"/>
  <c r="G916" i="34"/>
  <c r="G917" i="34"/>
  <c r="G918" i="34"/>
  <c r="G919" i="34"/>
  <c r="G920" i="34"/>
  <c r="G921" i="34"/>
  <c r="G922" i="34"/>
  <c r="G923" i="34"/>
  <c r="G924" i="34"/>
  <c r="G925" i="34"/>
  <c r="G926" i="34"/>
  <c r="G927" i="34"/>
  <c r="G928" i="34"/>
  <c r="G929" i="34"/>
  <c r="G930" i="34"/>
  <c r="G931" i="34"/>
  <c r="G932" i="34"/>
  <c r="G933" i="34"/>
  <c r="G934" i="34"/>
  <c r="G935" i="34"/>
  <c r="G936" i="34"/>
  <c r="G937" i="34"/>
  <c r="G938" i="34"/>
  <c r="G939" i="34"/>
  <c r="G940" i="34"/>
  <c r="G941" i="34"/>
  <c r="G942" i="34"/>
  <c r="G943" i="34"/>
  <c r="G944" i="34"/>
  <c r="G945" i="34"/>
  <c r="G946" i="34"/>
  <c r="G947" i="34"/>
  <c r="G948" i="34"/>
  <c r="G949" i="34"/>
  <c r="G950" i="34"/>
  <c r="G951" i="34"/>
  <c r="G952" i="34"/>
  <c r="G953" i="34"/>
  <c r="G954" i="34"/>
  <c r="G955" i="34"/>
  <c r="G956" i="34"/>
  <c r="G957" i="34"/>
  <c r="G958" i="34"/>
  <c r="G959" i="34"/>
  <c r="G960" i="34"/>
  <c r="G961" i="34"/>
  <c r="G962" i="34"/>
  <c r="G963" i="34"/>
  <c r="G964" i="34"/>
  <c r="G965" i="34"/>
  <c r="G966" i="34"/>
  <c r="G967" i="34"/>
  <c r="G968" i="34"/>
  <c r="G969" i="34"/>
  <c r="G970" i="34"/>
  <c r="G971" i="34"/>
  <c r="G972" i="34"/>
  <c r="G973" i="34"/>
  <c r="G974" i="34"/>
  <c r="G975" i="34"/>
  <c r="G976" i="34"/>
  <c r="G977" i="34"/>
  <c r="G978" i="34"/>
  <c r="G979" i="34"/>
  <c r="G980" i="34"/>
  <c r="G981" i="34"/>
  <c r="G982" i="34"/>
  <c r="G983" i="34"/>
  <c r="G984" i="34"/>
  <c r="G985" i="34"/>
  <c r="G986" i="34"/>
  <c r="G987" i="34"/>
  <c r="G988" i="34"/>
  <c r="G989" i="34"/>
  <c r="G990" i="34"/>
  <c r="G991" i="34"/>
  <c r="G992" i="34"/>
  <c r="G993" i="34"/>
  <c r="G994" i="34"/>
  <c r="G995" i="34"/>
  <c r="G996" i="34"/>
  <c r="G997" i="34"/>
  <c r="G998" i="34"/>
  <c r="G999" i="34"/>
  <c r="G1000" i="34"/>
  <c r="G1001" i="34"/>
  <c r="G1002" i="34"/>
  <c r="G1003" i="34"/>
  <c r="G1004" i="34"/>
  <c r="G1005" i="34"/>
  <c r="G1006" i="34"/>
  <c r="G1007" i="34"/>
  <c r="G1008" i="34"/>
  <c r="G1009" i="34"/>
  <c r="G1010" i="34"/>
  <c r="G1011" i="34"/>
  <c r="G1012" i="34"/>
  <c r="G1013" i="34"/>
  <c r="G1014" i="34"/>
  <c r="G1015" i="34"/>
  <c r="G1016" i="34"/>
  <c r="G1017" i="34"/>
  <c r="G1018" i="34"/>
  <c r="G1019" i="34"/>
  <c r="G1020" i="34"/>
  <c r="G1021" i="34"/>
  <c r="G1022" i="34"/>
  <c r="G1023" i="34"/>
  <c r="G1024" i="34"/>
  <c r="G1025" i="34"/>
  <c r="G1026" i="34"/>
  <c r="G1027" i="34"/>
  <c r="G1028" i="34"/>
  <c r="G1029" i="34"/>
  <c r="G1030" i="34"/>
  <c r="G1031" i="34"/>
  <c r="G1032" i="34"/>
  <c r="G1033" i="34"/>
  <c r="G1034" i="34"/>
  <c r="G1035" i="34"/>
  <c r="G1036" i="34"/>
  <c r="G1037" i="34"/>
  <c r="G1038" i="34"/>
  <c r="G1039" i="34"/>
  <c r="G1040" i="34"/>
  <c r="G1041" i="34"/>
  <c r="G1042" i="34"/>
  <c r="G1043" i="34"/>
  <c r="G1044" i="34"/>
  <c r="G1045" i="34"/>
  <c r="G1046" i="34"/>
  <c r="G1047" i="34"/>
  <c r="G1048" i="34"/>
  <c r="G1049" i="34"/>
  <c r="G1050" i="34"/>
  <c r="G1051" i="34"/>
  <c r="G1052" i="34"/>
  <c r="G1053" i="34"/>
  <c r="G1054" i="34"/>
  <c r="G1055" i="34"/>
  <c r="G1056" i="34"/>
  <c r="G1057" i="34"/>
  <c r="G1058" i="34"/>
  <c r="G1059" i="34"/>
  <c r="G1060" i="34"/>
  <c r="G1061" i="34"/>
  <c r="G1062" i="34"/>
  <c r="G1063" i="34"/>
  <c r="G1064" i="34"/>
  <c r="G1065" i="34"/>
  <c r="G1066" i="34"/>
  <c r="G1067" i="34"/>
  <c r="G1068" i="34"/>
  <c r="G1069" i="34"/>
  <c r="G1070" i="34"/>
  <c r="G1071" i="34"/>
  <c r="G1072" i="34"/>
  <c r="G1073" i="34"/>
  <c r="G1074" i="34"/>
  <c r="G1075" i="34"/>
  <c r="G1076" i="34"/>
  <c r="G1077" i="34"/>
  <c r="G1078" i="34"/>
  <c r="G1079" i="34"/>
  <c r="G1080" i="34"/>
  <c r="G1081" i="34"/>
  <c r="G1082" i="34"/>
  <c r="G1083" i="34"/>
  <c r="G1084" i="34"/>
  <c r="G1085" i="34"/>
  <c r="G1086" i="34"/>
  <c r="G1087" i="34"/>
  <c r="G1088" i="34"/>
  <c r="G1089" i="34"/>
  <c r="G1090" i="34"/>
  <c r="G1091" i="34"/>
  <c r="G1092" i="34"/>
  <c r="G1093" i="34"/>
  <c r="G1094" i="34"/>
  <c r="G1095" i="34"/>
  <c r="G1096" i="34"/>
  <c r="G1097" i="34"/>
  <c r="G1098" i="34"/>
  <c r="G1099" i="34"/>
  <c r="G1100" i="34"/>
  <c r="G1101" i="34"/>
  <c r="G1102" i="34"/>
  <c r="G1103" i="34"/>
  <c r="G1104" i="34"/>
  <c r="G1105" i="34"/>
  <c r="G1106" i="34"/>
  <c r="G1107" i="34"/>
  <c r="G1108" i="34"/>
  <c r="G1109" i="34"/>
  <c r="G1110" i="34"/>
  <c r="G1111" i="34"/>
  <c r="G1112" i="34"/>
  <c r="G1113" i="34"/>
  <c r="G1114" i="34"/>
  <c r="G1115" i="34"/>
  <c r="G1116" i="34"/>
  <c r="G1117" i="34"/>
  <c r="G1118" i="34"/>
  <c r="G1119" i="34"/>
  <c r="G1120" i="34"/>
  <c r="G1121" i="34"/>
  <c r="G1122" i="34"/>
  <c r="G1123" i="34"/>
  <c r="G1124" i="34"/>
  <c r="G1125" i="34"/>
  <c r="G1126" i="34"/>
  <c r="G1127" i="34"/>
  <c r="G1128" i="34"/>
  <c r="G1129" i="34"/>
  <c r="G1130" i="34"/>
  <c r="G1131" i="34"/>
  <c r="G1132" i="34"/>
  <c r="G1133" i="34"/>
  <c r="G1134" i="34"/>
  <c r="G1135" i="34"/>
  <c r="G1136" i="34"/>
  <c r="G1137" i="34"/>
  <c r="G1138" i="34"/>
  <c r="G1139" i="34"/>
  <c r="G1140" i="34"/>
  <c r="G1141" i="34"/>
  <c r="G1142" i="34"/>
  <c r="G1143" i="34"/>
  <c r="G1144" i="34"/>
  <c r="G1145" i="34"/>
  <c r="G1146" i="34"/>
  <c r="G1147" i="34"/>
  <c r="G1148" i="34"/>
  <c r="G1149" i="34"/>
  <c r="G1150" i="34"/>
  <c r="G1151" i="34"/>
  <c r="G1152" i="34"/>
  <c r="G1153" i="34"/>
  <c r="G1154" i="34"/>
  <c r="G1155" i="34"/>
  <c r="G1156" i="34"/>
  <c r="G1157" i="34"/>
  <c r="G1158" i="34"/>
  <c r="G1159" i="34"/>
  <c r="G1160" i="34"/>
  <c r="G1161" i="34"/>
  <c r="G1162" i="34"/>
  <c r="G1163" i="34"/>
  <c r="G1164" i="34"/>
  <c r="G1165" i="34"/>
  <c r="G1166" i="34"/>
  <c r="G1167" i="34"/>
  <c r="G1168" i="34"/>
  <c r="G1169" i="34"/>
  <c r="G1170" i="34"/>
  <c r="G1171" i="34"/>
  <c r="G1172" i="34"/>
  <c r="G1173" i="34"/>
  <c r="G1174" i="34"/>
  <c r="G1175" i="34"/>
  <c r="G1176" i="34"/>
  <c r="G1177" i="34"/>
  <c r="G1178" i="34"/>
  <c r="G1179" i="34"/>
  <c r="G1180" i="34"/>
  <c r="G1181" i="34"/>
  <c r="G1182" i="34"/>
  <c r="G1183" i="34"/>
  <c r="G1184" i="34"/>
  <c r="G1185" i="34"/>
  <c r="G1186" i="34"/>
  <c r="G1187" i="34"/>
  <c r="G1188" i="34"/>
  <c r="G1189" i="34"/>
  <c r="G1190" i="34"/>
  <c r="G1191" i="34"/>
  <c r="G1192" i="34"/>
  <c r="G1193" i="34"/>
  <c r="G1194" i="34"/>
  <c r="G1195" i="34"/>
  <c r="G1196" i="34"/>
  <c r="G1197" i="34"/>
  <c r="G1198" i="34"/>
  <c r="G1199" i="34"/>
  <c r="G1200" i="34"/>
  <c r="G1201" i="34"/>
  <c r="G1202" i="34"/>
  <c r="G1203" i="34"/>
  <c r="G1204" i="34"/>
  <c r="G1205" i="34"/>
  <c r="G1206" i="34"/>
  <c r="G1207" i="34"/>
  <c r="G1208" i="34"/>
  <c r="G1209" i="34"/>
  <c r="G1210" i="34"/>
  <c r="G1211" i="34"/>
  <c r="G1212" i="34"/>
  <c r="G1213" i="34"/>
  <c r="G1214" i="34"/>
  <c r="G1215" i="34"/>
  <c r="G1216" i="34"/>
  <c r="G1217" i="34"/>
  <c r="G1218" i="34"/>
  <c r="G1219" i="34"/>
  <c r="G1220" i="34"/>
  <c r="G1221" i="34"/>
  <c r="G1222" i="34"/>
  <c r="G1223" i="34"/>
  <c r="G1224" i="34"/>
  <c r="G1225" i="34"/>
  <c r="G1226" i="34"/>
  <c r="G1227" i="34"/>
  <c r="G1228" i="34"/>
  <c r="G1229" i="34"/>
  <c r="G1230" i="34"/>
  <c r="G1231" i="34"/>
  <c r="G1232" i="34"/>
  <c r="G1233" i="34"/>
  <c r="G1234" i="34"/>
  <c r="G1235" i="34"/>
  <c r="G1236" i="34"/>
  <c r="G1237" i="34"/>
  <c r="G1238" i="34"/>
  <c r="G1239" i="34"/>
  <c r="G1240" i="34"/>
  <c r="G1241" i="34"/>
  <c r="G1242" i="34"/>
  <c r="G1243" i="34"/>
  <c r="G1244" i="34"/>
  <c r="G1245" i="34"/>
  <c r="G1246" i="34"/>
  <c r="G1247" i="34"/>
  <c r="G1248" i="34"/>
  <c r="G1249" i="34"/>
  <c r="G1250" i="34"/>
  <c r="G1251" i="34"/>
  <c r="G1252" i="34"/>
  <c r="G1253" i="34"/>
  <c r="G1254" i="34"/>
  <c r="G1255" i="34"/>
  <c r="G1256" i="34"/>
  <c r="G1257" i="34"/>
  <c r="G1258" i="34"/>
  <c r="G1259" i="34"/>
  <c r="G1260" i="34"/>
  <c r="G1261" i="34"/>
  <c r="G1262" i="34"/>
  <c r="G1263" i="34"/>
  <c r="G1264" i="34"/>
  <c r="G1265" i="34"/>
  <c r="G1266" i="34"/>
  <c r="G1267" i="34"/>
  <c r="G1268" i="34"/>
  <c r="G1269" i="34"/>
  <c r="G1270" i="34"/>
  <c r="G1271" i="34"/>
  <c r="G1272" i="34"/>
  <c r="G1273" i="34"/>
  <c r="G1274" i="34"/>
  <c r="G1275" i="34"/>
  <c r="G1276" i="34"/>
  <c r="G1277" i="34"/>
  <c r="G1278" i="34"/>
  <c r="G1279" i="34"/>
  <c r="G1280" i="34"/>
  <c r="G1281" i="34"/>
  <c r="G1282" i="34"/>
  <c r="G1283" i="34"/>
  <c r="G1284" i="34"/>
  <c r="G1285" i="34"/>
  <c r="G1286" i="34"/>
  <c r="G1287" i="34"/>
  <c r="G1288" i="34"/>
  <c r="G1289" i="34"/>
  <c r="G1290" i="34"/>
  <c r="G1291" i="34"/>
  <c r="G1292" i="34"/>
  <c r="G1293" i="34"/>
  <c r="G1294" i="34"/>
  <c r="G1295" i="34"/>
  <c r="G1296" i="34"/>
  <c r="G1297" i="34"/>
  <c r="G1298" i="34"/>
  <c r="G1299" i="34"/>
  <c r="G1300" i="34"/>
  <c r="G1301" i="34"/>
  <c r="G1302" i="34"/>
  <c r="G1303" i="34"/>
  <c r="G1304" i="34"/>
  <c r="G1305" i="34"/>
  <c r="G1306" i="34"/>
  <c r="G1307" i="34"/>
  <c r="G1308" i="34"/>
  <c r="G1309" i="34"/>
  <c r="G1310" i="34"/>
  <c r="G1311" i="34"/>
  <c r="G1312" i="34"/>
  <c r="G1313" i="34"/>
  <c r="G1314" i="34"/>
  <c r="G1315" i="34"/>
  <c r="G1316" i="34"/>
  <c r="G1317" i="34"/>
  <c r="G1318" i="34"/>
  <c r="G1319" i="34"/>
  <c r="G1320" i="34"/>
  <c r="G1321" i="34"/>
  <c r="G1322" i="34"/>
  <c r="G1323" i="34"/>
  <c r="G1324" i="34"/>
  <c r="G1325" i="34"/>
  <c r="G1326" i="34"/>
  <c r="G1327" i="34"/>
  <c r="G1328" i="34"/>
  <c r="G1329" i="34"/>
  <c r="G1330" i="34"/>
  <c r="G1331" i="34"/>
  <c r="G1332" i="34"/>
  <c r="G1333" i="34"/>
  <c r="G1334" i="34"/>
  <c r="G1335" i="34"/>
  <c r="G1336" i="34"/>
  <c r="G1337" i="34"/>
  <c r="G1338" i="34"/>
  <c r="G1339" i="34"/>
  <c r="G1340" i="34"/>
  <c r="G1341" i="34"/>
  <c r="G1342" i="34"/>
  <c r="G1343" i="34"/>
  <c r="G1344" i="34"/>
  <c r="G1345" i="34"/>
  <c r="G1346" i="34"/>
  <c r="G1347" i="34"/>
  <c r="G1348" i="34"/>
  <c r="G1349" i="34"/>
  <c r="G1350" i="34"/>
  <c r="G1351" i="34"/>
  <c r="G1352" i="34"/>
  <c r="G1353" i="34"/>
  <c r="G1354" i="34"/>
  <c r="G1355" i="34"/>
  <c r="G1356" i="34"/>
  <c r="G1357" i="34"/>
  <c r="G1358" i="34"/>
  <c r="G1359" i="34"/>
  <c r="G1360" i="34"/>
  <c r="G1361" i="34"/>
  <c r="G1362" i="34"/>
  <c r="G1363" i="34"/>
  <c r="G1364" i="34"/>
  <c r="G1365" i="34"/>
  <c r="G1366" i="34"/>
  <c r="G1367" i="34"/>
  <c r="G1368" i="34"/>
  <c r="G1369" i="34"/>
  <c r="G1370" i="34"/>
  <c r="G1371" i="34"/>
  <c r="G1372" i="34"/>
  <c r="G1373" i="34"/>
  <c r="G1374" i="34"/>
  <c r="G1375" i="34"/>
  <c r="G1376" i="34"/>
  <c r="G1377" i="34"/>
  <c r="G1378" i="34"/>
  <c r="G1379" i="34"/>
  <c r="G1380" i="34"/>
  <c r="G1381" i="34"/>
  <c r="G1382" i="34"/>
  <c r="G1383" i="34"/>
  <c r="G1384" i="34"/>
  <c r="G1385" i="34"/>
  <c r="G1386" i="34"/>
  <c r="G1387" i="34"/>
  <c r="G1388" i="34"/>
  <c r="G1389" i="34"/>
  <c r="G1390" i="34"/>
  <c r="G1391" i="34"/>
  <c r="G1392" i="34"/>
  <c r="G1393" i="34"/>
  <c r="G1394" i="34"/>
  <c r="G1395" i="34"/>
  <c r="G1396" i="34"/>
  <c r="G1397" i="34"/>
  <c r="G1398" i="34"/>
  <c r="G1399" i="34"/>
  <c r="G1400" i="34"/>
  <c r="G1401" i="34"/>
  <c r="G1402" i="34"/>
  <c r="G1403" i="34"/>
  <c r="G1404" i="34"/>
  <c r="G1405" i="34"/>
  <c r="G1406" i="34"/>
  <c r="G1407" i="34"/>
  <c r="G1408" i="34"/>
  <c r="G1409" i="34"/>
  <c r="G1410" i="34"/>
  <c r="G1411" i="34"/>
  <c r="G1412" i="34"/>
  <c r="G1413" i="34"/>
  <c r="G1414" i="34"/>
  <c r="G1415" i="34"/>
  <c r="G1416" i="34"/>
  <c r="G1417" i="34"/>
  <c r="G1418" i="34"/>
  <c r="G1419" i="34"/>
  <c r="G1420" i="34"/>
  <c r="G1421" i="34"/>
  <c r="G1422" i="34"/>
  <c r="G1423" i="34"/>
  <c r="G1424" i="34"/>
  <c r="G1425" i="34"/>
  <c r="G1426" i="34"/>
  <c r="G1427" i="34"/>
  <c r="G1428" i="34"/>
  <c r="G1429" i="34"/>
  <c r="G1430" i="34"/>
  <c r="G1431" i="34"/>
  <c r="G1432" i="34"/>
  <c r="G1433" i="34"/>
  <c r="G1434" i="34"/>
  <c r="G1435" i="34"/>
  <c r="G1436" i="34"/>
  <c r="G1437" i="34"/>
  <c r="G1438" i="34"/>
  <c r="G1439" i="34"/>
  <c r="G1440" i="34"/>
  <c r="G1441" i="34"/>
  <c r="G1442" i="34"/>
  <c r="G1443" i="34"/>
  <c r="G1444" i="34"/>
  <c r="G1445" i="34"/>
  <c r="G1446" i="34"/>
  <c r="G1447" i="34"/>
  <c r="G1448" i="34"/>
  <c r="G1449" i="34"/>
  <c r="G1450" i="34"/>
  <c r="G1451" i="34"/>
  <c r="G1452" i="34"/>
  <c r="G1453" i="34"/>
  <c r="G1454" i="34"/>
  <c r="G1455" i="34"/>
  <c r="G1456" i="34"/>
  <c r="G1457" i="34"/>
  <c r="G1458" i="34"/>
  <c r="G1459" i="34"/>
  <c r="G1460" i="34"/>
  <c r="G1461" i="34"/>
  <c r="G1462" i="34"/>
  <c r="G1463" i="34"/>
  <c r="G1464" i="34"/>
  <c r="G1465" i="34"/>
  <c r="G1466" i="34"/>
  <c r="G1467" i="34"/>
  <c r="G1468" i="34"/>
  <c r="G1469" i="34"/>
  <c r="G1470" i="34"/>
  <c r="G1471" i="34"/>
  <c r="G1472" i="34"/>
  <c r="G1473" i="34"/>
  <c r="G1474" i="34"/>
  <c r="G1475" i="34"/>
  <c r="G1476" i="34"/>
  <c r="G1477" i="34"/>
  <c r="G1478" i="34"/>
  <c r="G1479" i="34"/>
  <c r="G1480" i="34"/>
  <c r="G1481" i="34"/>
  <c r="G1482" i="34"/>
  <c r="G1483" i="34"/>
  <c r="G1484" i="34"/>
  <c r="G1485" i="34"/>
  <c r="G1486" i="34"/>
  <c r="G1487" i="34"/>
  <c r="G1488" i="34"/>
  <c r="G1489" i="34"/>
  <c r="G1490" i="34"/>
  <c r="G1491" i="34"/>
  <c r="G1492" i="34"/>
  <c r="G1493" i="34"/>
  <c r="G1494" i="34"/>
  <c r="G1495" i="34"/>
  <c r="G1496" i="34"/>
  <c r="G1497" i="34"/>
  <c r="G1498" i="34"/>
  <c r="G1499" i="34"/>
  <c r="G1500" i="34"/>
  <c r="G1501" i="34"/>
  <c r="G1502" i="34"/>
  <c r="G3" i="34"/>
  <c r="E14" i="31" l="1"/>
  <c r="E13" i="31"/>
  <c r="E12" i="31"/>
  <c r="E11" i="31"/>
  <c r="E10" i="31"/>
  <c r="E9" i="31"/>
  <c r="E8" i="31"/>
  <c r="E7" i="31"/>
  <c r="E6" i="31"/>
  <c r="E5" i="31"/>
  <c r="E4" i="31"/>
  <c r="B2" i="29"/>
  <c r="B10" i="29" s="1"/>
  <c r="C10" i="29" s="1"/>
  <c r="D10" i="29" s="1"/>
  <c r="B2" i="28"/>
  <c r="B7" i="28" s="1"/>
  <c r="B5" i="27"/>
  <c r="A5" i="27"/>
  <c r="B8" i="29" l="1"/>
  <c r="C8" i="29" s="1"/>
  <c r="D8" i="29" s="1"/>
  <c r="B11" i="29"/>
  <c r="C11" i="29" s="1"/>
  <c r="D11" i="29" s="1"/>
  <c r="B9" i="29"/>
  <c r="C9" i="29" s="1"/>
  <c r="D9" i="29" s="1"/>
  <c r="B7" i="29"/>
  <c r="C7" i="29" s="1"/>
  <c r="D7" i="29" s="1"/>
  <c r="B12" i="29"/>
  <c r="C12" i="29" s="1"/>
  <c r="D12" i="29" s="1"/>
  <c r="B12" i="28"/>
  <c r="B11" i="28"/>
  <c r="B10" i="28"/>
  <c r="B9" i="28"/>
  <c r="B8" i="28"/>
  <c r="B26" i="24"/>
  <c r="B17" i="24"/>
  <c r="B19" i="24" s="1"/>
  <c r="B11" i="24"/>
  <c r="B13" i="24" s="1"/>
  <c r="B5" i="24"/>
  <c r="B7" i="24" s="1"/>
  <c r="F8" i="22"/>
  <c r="F7" i="22"/>
  <c r="F6" i="22"/>
  <c r="B12" i="21"/>
  <c r="H4" i="19" l="1"/>
  <c r="G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4" i="19"/>
  <c r="F7" i="18" l="1"/>
  <c r="F6" i="18"/>
  <c r="F5" i="18"/>
  <c r="F4" i="18"/>
  <c r="F3" i="18"/>
  <c r="C42" i="18"/>
  <c r="C12" i="17"/>
  <c r="C11" i="17"/>
  <c r="C10" i="17"/>
  <c r="C9" i="17"/>
  <c r="C8" i="17"/>
  <c r="C7" i="17"/>
  <c r="C42" i="4" l="1"/>
</calcChain>
</file>

<file path=xl/sharedStrings.xml><?xml version="1.0" encoding="utf-8"?>
<sst xmlns="http://schemas.openxmlformats.org/spreadsheetml/2006/main" count="9628" uniqueCount="192">
  <si>
    <t>Kund</t>
  </si>
  <si>
    <t>Rabatt</t>
  </si>
  <si>
    <t>Totalt</t>
  </si>
  <si>
    <t>Artikelnr</t>
  </si>
  <si>
    <t>Vara</t>
  </si>
  <si>
    <t>Pris</t>
  </si>
  <si>
    <t>Pris med moms</t>
  </si>
  <si>
    <t>Blus</t>
  </si>
  <si>
    <t>Damjacka</t>
  </si>
  <si>
    <t>Damkappa</t>
  </si>
  <si>
    <t>Dammössa</t>
  </si>
  <si>
    <t>Dampolotröja</t>
  </si>
  <si>
    <t>Damskor</t>
  </si>
  <si>
    <t>Damstövlar</t>
  </si>
  <si>
    <t>Halsduk dam</t>
  </si>
  <si>
    <t>Halsduk herr</t>
  </si>
  <si>
    <t>Hatt</t>
  </si>
  <si>
    <t>Herrboots</t>
  </si>
  <si>
    <t>Herrjacka</t>
  </si>
  <si>
    <t>Herrkappa</t>
  </si>
  <si>
    <t>Herrkeps</t>
  </si>
  <si>
    <t>Herrmössa</t>
  </si>
  <si>
    <t>Herrskor</t>
  </si>
  <si>
    <t>Jeans</t>
  </si>
  <si>
    <t>Kavaj</t>
  </si>
  <si>
    <t>Kjol</t>
  </si>
  <si>
    <t>Klänning svart</t>
  </si>
  <si>
    <t>Kostym</t>
  </si>
  <si>
    <t>Manchesterbyxa</t>
  </si>
  <si>
    <t>Mockasiner</t>
  </si>
  <si>
    <t>Moonboots</t>
  </si>
  <si>
    <t>Paraply</t>
  </si>
  <si>
    <t>Regnkappa dam</t>
  </si>
  <si>
    <t>Skidoverall</t>
  </si>
  <si>
    <t>Skjorta</t>
  </si>
  <si>
    <t>Slips</t>
  </si>
  <si>
    <t>Strumpbyxor</t>
  </si>
  <si>
    <t>Tröja</t>
  </si>
  <si>
    <t>Vindjacka dam</t>
  </si>
  <si>
    <t>Vindjacka herr</t>
  </si>
  <si>
    <t>Väst</t>
  </si>
  <si>
    <t>Yllevantar</t>
  </si>
  <si>
    <t>Hur många dagar är det kvar till nyårsafton?</t>
  </si>
  <si>
    <t>Dagens datum:</t>
  </si>
  <si>
    <t>Nyårsafton:</t>
  </si>
  <si>
    <t>Dagar kvar:</t>
  </si>
  <si>
    <t>Hur många dagar är det kvar till min nästa födelsedag?</t>
  </si>
  <si>
    <t>Min nästa födelsedag:</t>
  </si>
  <si>
    <t>Dagens datum</t>
  </si>
  <si>
    <t>Sista datum 2017</t>
  </si>
  <si>
    <t>Projektets början</t>
  </si>
  <si>
    <t>Antal månader</t>
  </si>
  <si>
    <t>Projektets slutdatum:</t>
  </si>
  <si>
    <t>Maria</t>
  </si>
  <si>
    <t>Hur många dagar är det kvar från dagens datum till slutet av år 2020?</t>
  </si>
  <si>
    <t>Måndag</t>
  </si>
  <si>
    <t>Tisdag</t>
  </si>
  <si>
    <t>Onsdag</t>
  </si>
  <si>
    <t>Torsdag</t>
  </si>
  <si>
    <t>Fredag</t>
  </si>
  <si>
    <t>Lördag</t>
  </si>
  <si>
    <t>Byns B&amp;B</t>
  </si>
  <si>
    <t>Hotellet AB</t>
  </si>
  <si>
    <t>Hotelldrottningen</t>
  </si>
  <si>
    <t>Stadshotellet</t>
  </si>
  <si>
    <t>Check in AB</t>
  </si>
  <si>
    <t>AB Hotellkedjan</t>
  </si>
  <si>
    <t>Försäljning</t>
  </si>
  <si>
    <t>10% rabatt för försäljning över</t>
  </si>
  <si>
    <t>Lägre rabatt</t>
  </si>
  <si>
    <t>Högre rabatt</t>
  </si>
  <si>
    <t>Tennisracket</t>
  </si>
  <si>
    <t>Tennisskor</t>
  </si>
  <si>
    <t>Skor</t>
  </si>
  <si>
    <t>Pannband</t>
  </si>
  <si>
    <t>Träningstimmar</t>
  </si>
  <si>
    <t>Jan</t>
  </si>
  <si>
    <t>Feb</t>
  </si>
  <si>
    <t>Mar</t>
  </si>
  <si>
    <t>Apr</t>
  </si>
  <si>
    <t>Maj</t>
  </si>
  <si>
    <t>Jun</t>
  </si>
  <si>
    <t>Jul</t>
  </si>
  <si>
    <t>Aug</t>
  </si>
  <si>
    <t>T-shirt dam</t>
  </si>
  <si>
    <t>T-shirt herr</t>
  </si>
  <si>
    <t>Regnställ unisex</t>
  </si>
  <si>
    <t>T-Shirt unisex</t>
  </si>
  <si>
    <t>Byxa unisex</t>
  </si>
  <si>
    <t>Halsduk unisex</t>
  </si>
  <si>
    <t>Jacka unisex</t>
  </si>
  <si>
    <t>Klänning unisex</t>
  </si>
  <si>
    <t>Mössa unisex</t>
  </si>
  <si>
    <t>Skor unisex</t>
  </si>
  <si>
    <t>Strumpor unisex</t>
  </si>
  <si>
    <t>Stövlar unisex</t>
  </si>
  <si>
    <t>Termobyxa unisex</t>
  </si>
  <si>
    <t>Tröja unisex</t>
  </si>
  <si>
    <t>Underbyxor unisex</t>
  </si>
  <si>
    <t>Vantar unisex</t>
  </si>
  <si>
    <t>Väst unisex</t>
  </si>
  <si>
    <t>Byxor unisex</t>
  </si>
  <si>
    <t>Cardigan unisex</t>
  </si>
  <si>
    <t>Pris ink. 25% moms</t>
  </si>
  <si>
    <t>Du har 15 månader på dig från 1 juni 2017 att slutföra ett projekt. Ta reda på projektets slutdatum.</t>
  </si>
  <si>
    <t>Miriam</t>
  </si>
  <si>
    <t>Jakob</t>
  </si>
  <si>
    <t>...har sålt mest</t>
  </si>
  <si>
    <t>Steg</t>
  </si>
  <si>
    <t>Dag</t>
  </si>
  <si>
    <t>Person</t>
  </si>
  <si>
    <t>John</t>
  </si>
  <si>
    <t>Esmeralda</t>
  </si>
  <si>
    <t xml:space="preserve">Hur många steg har de gått totalt? </t>
  </si>
  <si>
    <t>Skriv namn här:</t>
  </si>
  <si>
    <t>Tel.nr</t>
  </si>
  <si>
    <t>Mobil.nr</t>
  </si>
  <si>
    <t>Förnamn</t>
  </si>
  <si>
    <t>Efternamn</t>
  </si>
  <si>
    <t>08-555666</t>
  </si>
  <si>
    <t>070-6665554</t>
  </si>
  <si>
    <t>08-555684</t>
  </si>
  <si>
    <t>070-6956554</t>
  </si>
  <si>
    <t>0141-51549</t>
  </si>
  <si>
    <t>070-5347577</t>
  </si>
  <si>
    <t>08-59126645</t>
  </si>
  <si>
    <t>078-6542452</t>
  </si>
  <si>
    <t>0120-555641</t>
  </si>
  <si>
    <t>070-654123</t>
  </si>
  <si>
    <t>0920-166456</t>
  </si>
  <si>
    <t>070-123456</t>
  </si>
  <si>
    <t>013-165454</t>
  </si>
  <si>
    <t>070-789456</t>
  </si>
  <si>
    <t>031-5564512</t>
  </si>
  <si>
    <t>070-648975</t>
  </si>
  <si>
    <t>08-555633</t>
  </si>
  <si>
    <t>070-777555</t>
  </si>
  <si>
    <t>08-544565</t>
  </si>
  <si>
    <t>070-555987</t>
  </si>
  <si>
    <t>08-561444</t>
  </si>
  <si>
    <t>070-561777</t>
  </si>
  <si>
    <t>Josef</t>
  </si>
  <si>
    <t>Ekonomi</t>
  </si>
  <si>
    <t>Peter</t>
  </si>
  <si>
    <t>Administration</t>
  </si>
  <si>
    <t>Personal</t>
  </si>
  <si>
    <t>Anita</t>
  </si>
  <si>
    <t>Isak</t>
  </si>
  <si>
    <t>Styrelsen</t>
  </si>
  <si>
    <t>Mark</t>
  </si>
  <si>
    <t>Marknad</t>
  </si>
  <si>
    <t>Lisa</t>
  </si>
  <si>
    <t>Younes</t>
  </si>
  <si>
    <t>PERSONALLISTA</t>
  </si>
  <si>
    <t>Ninja</t>
  </si>
  <si>
    <t>Datum:</t>
  </si>
  <si>
    <t>Betalas efter:</t>
  </si>
  <si>
    <t>Påminnelse efter:</t>
  </si>
  <si>
    <t>Betalas senast</t>
  </si>
  <si>
    <t>Skickad</t>
  </si>
  <si>
    <t>Förfallen</t>
  </si>
  <si>
    <t>Modell</t>
  </si>
  <si>
    <t>Datum</t>
  </si>
  <si>
    <t>Provision</t>
  </si>
  <si>
    <t>USA</t>
  </si>
  <si>
    <t>HJ</t>
  </si>
  <si>
    <t>Sverige</t>
  </si>
  <si>
    <t>Namn</t>
  </si>
  <si>
    <t>Storlek</t>
  </si>
  <si>
    <t>Antal</t>
  </si>
  <si>
    <t>Pris/st</t>
  </si>
  <si>
    <t>XL</t>
  </si>
  <si>
    <t>M</t>
  </si>
  <si>
    <t>S</t>
  </si>
  <si>
    <t>L</t>
  </si>
  <si>
    <t>Storlek:</t>
  </si>
  <si>
    <t>EU</t>
  </si>
  <si>
    <t>Sydamerika</t>
  </si>
  <si>
    <t>A6</t>
  </si>
  <si>
    <t>A4</t>
  </si>
  <si>
    <t>A8</t>
  </si>
  <si>
    <t>A3</t>
  </si>
  <si>
    <t>A2</t>
  </si>
  <si>
    <t>FD</t>
  </si>
  <si>
    <t>IS</t>
  </si>
  <si>
    <t>LM</t>
  </si>
  <si>
    <t>HP</t>
  </si>
  <si>
    <t>Säljare</t>
  </si>
  <si>
    <t>Kontroll</t>
  </si>
  <si>
    <t>Lo</t>
  </si>
  <si>
    <t>Summa</t>
  </si>
  <si>
    <t>Antal per stlk: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</si>
</sst>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#,##0\ &quot;kr&quot;;[Red]\-#,##0\ &quot;kr&quot;"/>
    <numFmt numFmtId="44" formatCode="_-* #,##0.00\ &quot;kr&quot;_-;\-* #,##0.00\ &quot;kr&quot;_-;_-* &quot;-&quot;??\ &quot;kr&quot;_-;_-@_-"/>
    <numFmt numFmtId="43" formatCode="_-* #,##0.00\ _k_r_-;\-* #,##0.00\ _k_r_-;_-* &quot;-&quot;??\ _k_r_-;_-@_-"/>
    <numFmt numFmtId="164" formatCode="_-* #,##0\ &quot;kr&quot;_-;\-* #,##0\ &quot;kr&quot;_-;_-* &quot;-&quot;??\ &quot;kr&quot;_-;_-@_-"/>
    <numFmt numFmtId="165" formatCode="[$-41D]dd/mmm;@"/>
    <numFmt numFmtId="166" formatCode="_-* #,##0\ [$kr-41D]_-;\-* #,##0\ [$kr-41D]_-;_-* &quot;-&quot;??\ [$kr-41D]_-;_-@_-"/>
    <numFmt numFmtId="167" formatCode="_-* #,##0\ _k_r_-;\-* #,##0\ _k_r_-;_-* &quot;-&quot;??\ _k_r_-;_-@_-"/>
    <numFmt numFmtId="168" formatCode="0&quot; dagar&quot;"/>
    <numFmt numFmtId="169" formatCode="#,##0.00\ &quot;kr&quot;"/>
    <numFmt numFmtId="170" formatCode="#,##0&quot; st  &quot;"/>
    <numFmt numFmtId="171" formatCode="#,##0\ &quot;kr&quot;"/>
    <numFmt numFmtId="172" formatCode="0.0%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alibri Light"/>
      <family val="2"/>
      <scheme val="major"/>
    </font>
    <font>
      <b/>
      <sz val="14"/>
      <name val="Calibri Light"/>
      <family val="2"/>
      <scheme val="major"/>
    </font>
    <font>
      <sz val="10"/>
      <name val="Arial"/>
      <family val="2"/>
    </font>
    <font>
      <sz val="12"/>
      <color indexed="57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 Black"/>
      <family val="2"/>
    </font>
    <font>
      <i/>
      <sz val="10"/>
      <name val="Arial"/>
      <family val="2"/>
    </font>
    <font>
      <b/>
      <i/>
      <sz val="10"/>
      <name val="Arial Black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i/>
      <sz val="10"/>
      <name val="Calibri"/>
      <family val="2"/>
      <scheme val="minor"/>
    </font>
    <font>
      <sz val="18"/>
      <name val="Calibri"/>
      <family val="2"/>
      <scheme val="minor"/>
    </font>
    <font>
      <b/>
      <sz val="12.3"/>
      <color indexed="8"/>
      <name val="Calibri"/>
      <family val="2"/>
      <scheme val="minor"/>
    </font>
    <font>
      <b/>
      <sz val="14"/>
      <name val="Segoe UI Emoji"/>
      <family val="2"/>
    </font>
    <font>
      <sz val="10"/>
      <name val="Segoe UI Emoji"/>
      <family val="2"/>
    </font>
    <font>
      <b/>
      <sz val="10"/>
      <color theme="0"/>
      <name val="Calibri"/>
      <family val="2"/>
      <scheme val="minor"/>
    </font>
    <font>
      <b/>
      <sz val="10"/>
      <name val="Arial Black"/>
      <family val="2"/>
    </font>
    <font>
      <b/>
      <sz val="10"/>
      <color theme="0"/>
      <name val="Segoe UI Emoji"/>
      <family val="2"/>
    </font>
    <font>
      <b/>
      <sz val="10.5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MS Sans Serif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color indexed="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808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dotted">
        <color theme="9" tint="-0.249977111117893"/>
      </left>
      <right style="dotted">
        <color theme="9" tint="-0.249977111117893"/>
      </right>
      <top style="dotted">
        <color theme="9" tint="-0.249977111117893"/>
      </top>
      <bottom style="dotted">
        <color theme="9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2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7" applyNumberFormat="0" applyFill="0" applyAlignment="0" applyProtection="0"/>
    <xf numFmtId="43" fontId="13" fillId="0" borderId="0" applyFont="0" applyFill="0" applyBorder="0" applyAlignment="0" applyProtection="0"/>
    <xf numFmtId="0" fontId="25" fillId="0" borderId="0"/>
    <xf numFmtId="0" fontId="1" fillId="0" borderId="0"/>
  </cellStyleXfs>
  <cellXfs count="131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4" fillId="0" borderId="0" xfId="5"/>
    <xf numFmtId="0" fontId="5" fillId="0" borderId="0" xfId="5" applyFont="1" applyBorder="1"/>
    <xf numFmtId="0" fontId="5" fillId="0" borderId="0" xfId="5" applyFont="1"/>
    <xf numFmtId="0" fontId="6" fillId="0" borderId="0" xfId="5" applyFont="1"/>
    <xf numFmtId="164" fontId="6" fillId="0" borderId="0" xfId="6" applyNumberFormat="1" applyFont="1"/>
    <xf numFmtId="0" fontId="6" fillId="0" borderId="0" xfId="5" applyFont="1" applyBorder="1"/>
    <xf numFmtId="0" fontId="7" fillId="0" borderId="0" xfId="5" applyFont="1"/>
    <xf numFmtId="0" fontId="8" fillId="0" borderId="2" xfId="5" applyFont="1" applyBorder="1"/>
    <xf numFmtId="164" fontId="8" fillId="0" borderId="2" xfId="5" applyNumberFormat="1" applyFont="1" applyBorder="1"/>
    <xf numFmtId="0" fontId="9" fillId="0" borderId="0" xfId="5" applyFont="1"/>
    <xf numFmtId="0" fontId="12" fillId="0" borderId="0" xfId="5" applyFont="1"/>
    <xf numFmtId="0" fontId="15" fillId="2" borderId="0" xfId="5" applyFont="1" applyFill="1"/>
    <xf numFmtId="0" fontId="7" fillId="0" borderId="0" xfId="5" applyFont="1" applyAlignment="1">
      <alignment vertical="top"/>
    </xf>
    <xf numFmtId="0" fontId="7" fillId="0" borderId="0" xfId="5" applyFont="1" applyAlignment="1">
      <alignment vertical="top" wrapText="1"/>
    </xf>
    <xf numFmtId="0" fontId="7" fillId="0" borderId="0" xfId="5" applyFont="1" applyFill="1" applyAlignment="1">
      <alignment vertical="top" wrapText="1"/>
    </xf>
    <xf numFmtId="0" fontId="7" fillId="0" borderId="0" xfId="5" applyFont="1" applyFill="1" applyBorder="1"/>
    <xf numFmtId="0" fontId="7" fillId="0" borderId="0" xfId="5" applyFont="1" applyFill="1"/>
    <xf numFmtId="0" fontId="17" fillId="0" borderId="0" xfId="5" applyFont="1" applyBorder="1"/>
    <xf numFmtId="0" fontId="7" fillId="0" borderId="0" xfId="5" applyFont="1" applyBorder="1"/>
    <xf numFmtId="0" fontId="7" fillId="0" borderId="0" xfId="5" applyFont="1" applyBorder="1" applyAlignment="1">
      <alignment horizontal="left" indent="1"/>
    </xf>
    <xf numFmtId="0" fontId="7" fillId="0" borderId="0" xfId="5" applyFont="1" applyAlignment="1">
      <alignment horizontal="left" indent="1"/>
    </xf>
    <xf numFmtId="0" fontId="18" fillId="0" borderId="0" xfId="5" applyFont="1"/>
    <xf numFmtId="0" fontId="19" fillId="0" borderId="0" xfId="5" applyFont="1"/>
    <xf numFmtId="0" fontId="20" fillId="4" borderId="8" xfId="0" applyFont="1" applyFill="1" applyBorder="1" applyAlignment="1">
      <alignment horizontal="left" vertical="center" indent="1"/>
    </xf>
    <xf numFmtId="0" fontId="20" fillId="4" borderId="10" xfId="0" applyFont="1" applyFill="1" applyBorder="1" applyAlignment="1">
      <alignment horizontal="left" vertical="center" indent="1"/>
    </xf>
    <xf numFmtId="164" fontId="6" fillId="3" borderId="1" xfId="6" applyNumberFormat="1" applyFont="1" applyFill="1" applyBorder="1"/>
    <xf numFmtId="164" fontId="6" fillId="0" borderId="0" xfId="5" applyNumberFormat="1" applyFont="1" applyBorder="1"/>
    <xf numFmtId="0" fontId="4" fillId="0" borderId="12" xfId="5" applyBorder="1"/>
    <xf numFmtId="0" fontId="10" fillId="0" borderId="12" xfId="5" applyFont="1" applyBorder="1"/>
    <xf numFmtId="164" fontId="0" fillId="0" borderId="12" xfId="6" applyNumberFormat="1" applyFont="1" applyBorder="1"/>
    <xf numFmtId="164" fontId="4" fillId="3" borderId="12" xfId="5" applyNumberFormat="1" applyFill="1" applyBorder="1"/>
    <xf numFmtId="0" fontId="15" fillId="2" borderId="0" xfId="5" applyFont="1" applyFill="1" applyAlignment="1">
      <alignment horizontal="center" vertical="center"/>
    </xf>
    <xf numFmtId="0" fontId="21" fillId="0" borderId="1" xfId="5" applyFont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/>
    </xf>
    <xf numFmtId="164" fontId="21" fillId="3" borderId="1" xfId="6" applyNumberFormat="1" applyFont="1" applyFill="1" applyBorder="1" applyAlignment="1">
      <alignment horizontal="center" vertical="center"/>
    </xf>
    <xf numFmtId="0" fontId="7" fillId="3" borderId="13" xfId="5" applyFont="1" applyFill="1" applyBorder="1" applyAlignment="1">
      <alignment vertical="top" wrapText="1"/>
    </xf>
    <xf numFmtId="0" fontId="7" fillId="3" borderId="13" xfId="5" applyFont="1" applyFill="1" applyBorder="1"/>
    <xf numFmtId="14" fontId="7" fillId="3" borderId="13" xfId="5" applyNumberFormat="1" applyFont="1" applyFill="1" applyBorder="1" applyAlignment="1">
      <alignment vertical="top" wrapText="1"/>
    </xf>
    <xf numFmtId="0" fontId="12" fillId="0" borderId="0" xfId="5" applyFont="1" applyBorder="1"/>
    <xf numFmtId="0" fontId="8" fillId="0" borderId="2" xfId="5" applyFont="1" applyFill="1" applyBorder="1"/>
    <xf numFmtId="0" fontId="19" fillId="0" borderId="0" xfId="5" applyFont="1" applyBorder="1"/>
    <xf numFmtId="0" fontId="19" fillId="0" borderId="13" xfId="5" applyFont="1" applyBorder="1"/>
    <xf numFmtId="165" fontId="19" fillId="0" borderId="13" xfId="5" applyNumberFormat="1" applyFont="1" applyBorder="1"/>
    <xf numFmtId="0" fontId="22" fillId="4" borderId="0" xfId="5" applyFont="1" applyFill="1" applyAlignment="1">
      <alignment vertical="top"/>
    </xf>
    <xf numFmtId="0" fontId="19" fillId="0" borderId="13" xfId="5" applyFont="1" applyBorder="1" applyAlignment="1">
      <alignment horizontal="right"/>
    </xf>
    <xf numFmtId="167" fontId="19" fillId="3" borderId="13" xfId="9" applyNumberFormat="1" applyFont="1" applyFill="1" applyBorder="1"/>
    <xf numFmtId="167" fontId="19" fillId="0" borderId="0" xfId="9" applyNumberFormat="1" applyFont="1"/>
    <xf numFmtId="167" fontId="20" fillId="4" borderId="10" xfId="9" applyNumberFormat="1" applyFont="1" applyFill="1" applyBorder="1" applyAlignment="1">
      <alignment horizontal="left" vertical="center" indent="1"/>
    </xf>
    <xf numFmtId="167" fontId="19" fillId="0" borderId="13" xfId="9" applyNumberFormat="1" applyFont="1" applyBorder="1"/>
    <xf numFmtId="0" fontId="23" fillId="0" borderId="9" xfId="8" applyFont="1" applyFill="1" applyBorder="1" applyAlignment="1">
      <alignment horizontal="left" vertical="center"/>
    </xf>
    <xf numFmtId="166" fontId="23" fillId="0" borderId="9" xfId="8" applyNumberFormat="1" applyFont="1" applyFill="1" applyBorder="1" applyAlignment="1">
      <alignment horizontal="right" vertical="center"/>
    </xf>
    <xf numFmtId="0" fontId="23" fillId="0" borderId="11" xfId="8" applyFont="1" applyFill="1" applyBorder="1" applyAlignment="1">
      <alignment horizontal="left" vertical="center"/>
    </xf>
    <xf numFmtId="166" fontId="23" fillId="0" borderId="11" xfId="8" applyNumberFormat="1" applyFont="1" applyFill="1" applyBorder="1" applyAlignment="1">
      <alignment horizontal="right" vertical="center"/>
    </xf>
    <xf numFmtId="9" fontId="23" fillId="0" borderId="9" xfId="7" applyFont="1" applyFill="1" applyBorder="1" applyAlignment="1">
      <alignment horizontal="right" vertical="center"/>
    </xf>
    <xf numFmtId="9" fontId="23" fillId="3" borderId="9" xfId="7" applyFont="1" applyFill="1" applyBorder="1" applyAlignment="1">
      <alignment horizontal="right" vertical="center"/>
    </xf>
    <xf numFmtId="9" fontId="23" fillId="3" borderId="11" xfId="7" applyFont="1" applyFill="1" applyBorder="1" applyAlignment="1">
      <alignment horizontal="right" vertical="center"/>
    </xf>
    <xf numFmtId="0" fontId="11" fillId="0" borderId="1" xfId="5" applyFont="1" applyBorder="1" applyAlignment="1">
      <alignment vertical="center"/>
    </xf>
    <xf numFmtId="0" fontId="11" fillId="3" borderId="1" xfId="5" applyFont="1" applyFill="1" applyBorder="1" applyAlignment="1">
      <alignment vertical="center"/>
    </xf>
    <xf numFmtId="164" fontId="11" fillId="3" borderId="1" xfId="6" applyNumberFormat="1" applyFont="1" applyFill="1" applyBorder="1" applyAlignment="1">
      <alignment vertical="center"/>
    </xf>
    <xf numFmtId="0" fontId="6" fillId="3" borderId="1" xfId="5" quotePrefix="1" applyFont="1" applyFill="1" applyBorder="1" applyAlignment="1">
      <alignment horizontal="center"/>
    </xf>
    <xf numFmtId="0" fontId="8" fillId="0" borderId="0" xfId="1" applyFont="1"/>
    <xf numFmtId="0" fontId="6" fillId="0" borderId="0" xfId="1" applyFont="1"/>
    <xf numFmtId="0" fontId="7" fillId="0" borderId="0" xfId="1" applyFont="1"/>
    <xf numFmtId="0" fontId="6" fillId="0" borderId="5" xfId="1" applyFont="1" applyBorder="1"/>
    <xf numFmtId="0" fontId="6" fillId="0" borderId="0" xfId="1" applyFont="1" applyBorder="1"/>
    <xf numFmtId="0" fontId="6" fillId="0" borderId="6" xfId="1" applyFont="1" applyBorder="1"/>
    <xf numFmtId="0" fontId="6" fillId="0" borderId="15" xfId="1" applyFont="1" applyBorder="1"/>
    <xf numFmtId="0" fontId="6" fillId="0" borderId="16" xfId="1" applyFont="1" applyBorder="1"/>
    <xf numFmtId="0" fontId="6" fillId="0" borderId="17" xfId="1" applyFont="1" applyBorder="1"/>
    <xf numFmtId="0" fontId="6" fillId="3" borderId="1" xfId="1" applyFont="1" applyFill="1" applyBorder="1"/>
    <xf numFmtId="0" fontId="24" fillId="4" borderId="3" xfId="1" applyFont="1" applyFill="1" applyBorder="1"/>
    <xf numFmtId="0" fontId="24" fillId="4" borderId="14" xfId="1" applyFont="1" applyFill="1" applyBorder="1"/>
    <xf numFmtId="0" fontId="24" fillId="4" borderId="4" xfId="1" applyFont="1" applyFill="1" applyBorder="1"/>
    <xf numFmtId="0" fontId="24" fillId="4" borderId="18" xfId="1" applyFont="1" applyFill="1" applyBorder="1"/>
    <xf numFmtId="0" fontId="24" fillId="4" borderId="19" xfId="1" applyFont="1" applyFill="1" applyBorder="1"/>
    <xf numFmtId="0" fontId="24" fillId="4" borderId="20" xfId="1" applyFont="1" applyFill="1" applyBorder="1"/>
    <xf numFmtId="0" fontId="6" fillId="0" borderId="0" xfId="10" applyFont="1"/>
    <xf numFmtId="0" fontId="26" fillId="0" borderId="0" xfId="10" applyFont="1"/>
    <xf numFmtId="0" fontId="6" fillId="0" borderId="21" xfId="10" applyFont="1" applyBorder="1"/>
    <xf numFmtId="0" fontId="8" fillId="0" borderId="0" xfId="10" applyFont="1"/>
    <xf numFmtId="0" fontId="27" fillId="0" borderId="0" xfId="10" applyFont="1"/>
    <xf numFmtId="14" fontId="6" fillId="0" borderId="0" xfId="10" applyNumberFormat="1" applyFont="1" applyAlignment="1">
      <alignment horizontal="left"/>
    </xf>
    <xf numFmtId="0" fontId="6" fillId="0" borderId="0" xfId="10" applyFont="1" applyAlignment="1">
      <alignment horizontal="left"/>
    </xf>
    <xf numFmtId="0" fontId="26" fillId="0" borderId="0" xfId="10" applyFont="1" applyAlignment="1">
      <alignment horizontal="left"/>
    </xf>
    <xf numFmtId="0" fontId="6" fillId="0" borderId="13" xfId="10" applyFont="1" applyBorder="1"/>
    <xf numFmtId="14" fontId="6" fillId="0" borderId="13" xfId="10" applyNumberFormat="1" applyFont="1" applyBorder="1"/>
    <xf numFmtId="14" fontId="6" fillId="3" borderId="13" xfId="10" applyNumberFormat="1" applyFont="1" applyFill="1" applyBorder="1"/>
    <xf numFmtId="0" fontId="6" fillId="3" borderId="13" xfId="10" applyFont="1" applyFill="1" applyBorder="1"/>
    <xf numFmtId="168" fontId="6" fillId="0" borderId="0" xfId="10" applyNumberFormat="1" applyFont="1" applyAlignment="1">
      <alignment horizontal="left"/>
    </xf>
    <xf numFmtId="0" fontId="6" fillId="0" borderId="21" xfId="10" applyFont="1" applyBorder="1" applyAlignment="1">
      <alignment horizontal="left"/>
    </xf>
    <xf numFmtId="168" fontId="6" fillId="0" borderId="21" xfId="10" applyNumberFormat="1" applyFont="1" applyBorder="1" applyAlignment="1">
      <alignment horizontal="left"/>
    </xf>
    <xf numFmtId="0" fontId="7" fillId="0" borderId="0" xfId="11" applyFont="1"/>
    <xf numFmtId="0" fontId="28" fillId="0" borderId="0" xfId="11" applyFont="1"/>
    <xf numFmtId="0" fontId="28" fillId="0" borderId="0" xfId="11" applyFont="1" applyAlignment="1">
      <alignment horizontal="center"/>
    </xf>
    <xf numFmtId="0" fontId="25" fillId="0" borderId="0" xfId="10"/>
    <xf numFmtId="0" fontId="7" fillId="0" borderId="0" xfId="10" applyFont="1"/>
    <xf numFmtId="0" fontId="7" fillId="0" borderId="0" xfId="10" applyFont="1" applyAlignment="1">
      <alignment horizontal="center"/>
    </xf>
    <xf numFmtId="0" fontId="29" fillId="0" borderId="0" xfId="10" applyFont="1"/>
    <xf numFmtId="0" fontId="24" fillId="4" borderId="13" xfId="11" applyFont="1" applyFill="1" applyBorder="1" applyAlignment="1">
      <alignment horizontal="left" vertical="center"/>
    </xf>
    <xf numFmtId="0" fontId="7" fillId="0" borderId="13" xfId="11" applyFont="1" applyBorder="1"/>
    <xf numFmtId="14" fontId="7" fillId="0" borderId="13" xfId="11" applyNumberFormat="1" applyFont="1" applyBorder="1" applyAlignment="1">
      <alignment horizontal="center"/>
    </xf>
    <xf numFmtId="169" fontId="7" fillId="0" borderId="13" xfId="11" applyNumberFormat="1" applyFont="1" applyBorder="1" applyAlignment="1">
      <alignment horizontal="center"/>
    </xf>
    <xf numFmtId="169" fontId="7" fillId="3" borderId="13" xfId="11" applyNumberFormat="1" applyFont="1" applyFill="1" applyBorder="1"/>
    <xf numFmtId="14" fontId="24" fillId="4" borderId="13" xfId="11" applyNumberFormat="1" applyFont="1" applyFill="1" applyBorder="1" applyAlignment="1">
      <alignment horizontal="left" vertical="center"/>
    </xf>
    <xf numFmtId="169" fontId="24" fillId="4" borderId="13" xfId="11" applyNumberFormat="1" applyFont="1" applyFill="1" applyBorder="1" applyAlignment="1">
      <alignment horizontal="left" vertical="center"/>
    </xf>
    <xf numFmtId="171" fontId="7" fillId="0" borderId="13" xfId="11" applyNumberFormat="1" applyFont="1" applyBorder="1"/>
    <xf numFmtId="172" fontId="7" fillId="0" borderId="0" xfId="7" applyNumberFormat="1" applyFont="1"/>
    <xf numFmtId="172" fontId="7" fillId="0" borderId="0" xfId="7" applyNumberFormat="1" applyFont="1" applyAlignment="1">
      <alignment horizontal="center"/>
    </xf>
    <xf numFmtId="0" fontId="20" fillId="4" borderId="0" xfId="10" applyFont="1" applyFill="1"/>
    <xf numFmtId="0" fontId="20" fillId="4" borderId="0" xfId="10" applyFont="1" applyFill="1" applyAlignment="1">
      <alignment horizontal="center"/>
    </xf>
    <xf numFmtId="0" fontId="20" fillId="4" borderId="0" xfId="10" applyFont="1" applyFill="1" applyAlignment="1">
      <alignment horizontal="right"/>
    </xf>
    <xf numFmtId="0" fontId="7" fillId="0" borderId="13" xfId="10" applyFont="1" applyBorder="1"/>
    <xf numFmtId="0" fontId="7" fillId="0" borderId="13" xfId="10" applyFont="1" applyBorder="1" applyAlignment="1">
      <alignment horizontal="center"/>
    </xf>
    <xf numFmtId="6" fontId="7" fillId="0" borderId="13" xfId="10" applyNumberFormat="1" applyFont="1" applyBorder="1"/>
    <xf numFmtId="170" fontId="30" fillId="3" borderId="1" xfId="10" applyNumberFormat="1" applyFont="1" applyFill="1" applyBorder="1" applyAlignment="1">
      <alignment horizontal="right"/>
    </xf>
    <xf numFmtId="0" fontId="20" fillId="4" borderId="1" xfId="10" applyFont="1" applyFill="1" applyBorder="1"/>
    <xf numFmtId="0" fontId="20" fillId="4" borderId="1" xfId="10" applyFont="1" applyFill="1" applyBorder="1" applyAlignment="1">
      <alignment horizontal="center"/>
    </xf>
    <xf numFmtId="0" fontId="30" fillId="0" borderId="13" xfId="10" applyFont="1" applyBorder="1"/>
    <xf numFmtId="0" fontId="30" fillId="0" borderId="13" xfId="10" applyFont="1" applyBorder="1" applyAlignment="1">
      <alignment horizontal="center"/>
    </xf>
    <xf numFmtId="6" fontId="30" fillId="0" borderId="13" xfId="10" applyNumberFormat="1" applyFont="1" applyBorder="1"/>
    <xf numFmtId="0" fontId="30" fillId="0" borderId="13" xfId="10" applyNumberFormat="1" applyFont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0" fontId="20" fillId="4" borderId="3" xfId="5" applyFont="1" applyFill="1" applyBorder="1" applyAlignment="1">
      <alignment horizontal="left" vertical="center" wrapText="1"/>
    </xf>
    <xf numFmtId="0" fontId="20" fillId="4" borderId="4" xfId="5" applyFont="1" applyFill="1" applyBorder="1" applyAlignment="1">
      <alignment horizontal="left" vertical="center" wrapText="1"/>
    </xf>
    <xf numFmtId="0" fontId="20" fillId="4" borderId="5" xfId="5" applyFont="1" applyFill="1" applyBorder="1" applyAlignment="1">
      <alignment horizontal="left" vertical="center" wrapText="1"/>
    </xf>
    <xf numFmtId="0" fontId="20" fillId="4" borderId="6" xfId="5" applyFont="1" applyFill="1" applyBorder="1" applyAlignment="1">
      <alignment horizontal="left" vertical="center" wrapText="1"/>
    </xf>
    <xf numFmtId="0" fontId="16" fillId="0" borderId="0" xfId="5" applyFont="1" applyAlignment="1">
      <alignment horizontal="center"/>
    </xf>
  </cellXfs>
  <cellStyles count="12">
    <cellStyle name="Normal" xfId="0" builtinId="0"/>
    <cellStyle name="Normal 2" xfId="1"/>
    <cellStyle name="Normal 3" xfId="5"/>
    <cellStyle name="Normal 3 2" xfId="10"/>
    <cellStyle name="Normal_till seminarium" xfId="11"/>
    <cellStyle name="Procent" xfId="7" builtinId="5"/>
    <cellStyle name="Procent 2" xfId="4"/>
    <cellStyle name="Rubrik 1" xfId="8" builtinId="16"/>
    <cellStyle name="Tusental" xfId="9" builtinId="3"/>
    <cellStyle name="Tusental 2" xfId="3"/>
    <cellStyle name="Valuta 2" xfId="2"/>
    <cellStyle name="Valuta 3" xfId="6"/>
  </cellStyles>
  <dxfs count="0"/>
  <tableStyles count="0" defaultTableStyle="TableStyleMedium2" defaultPivotStyle="PivotStyleLight16"/>
  <colors>
    <mruColors>
      <color rgb="FFFFFFCC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4</xdr:col>
      <xdr:colOff>438150</xdr:colOff>
      <xdr:row>2</xdr:row>
      <xdr:rowOff>209550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6B554EEA-4CAD-4DC5-8208-69B745337901}"/>
            </a:ext>
          </a:extLst>
        </xdr:cNvPr>
        <xdr:cNvSpPr/>
      </xdr:nvSpPr>
      <xdr:spPr>
        <a:xfrm>
          <a:off x="31750" y="31750"/>
          <a:ext cx="323215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STEGRÄKNARE</a:t>
          </a:r>
        </a:p>
      </xdr:txBody>
    </xdr:sp>
    <xdr:clientData/>
  </xdr:twoCellAnchor>
  <xdr:twoCellAnchor>
    <xdr:from>
      <xdr:col>4</xdr:col>
      <xdr:colOff>635000</xdr:colOff>
      <xdr:row>8</xdr:row>
      <xdr:rowOff>114300</xdr:rowOff>
    </xdr:from>
    <xdr:to>
      <xdr:col>10</xdr:col>
      <xdr:colOff>584200</xdr:colOff>
      <xdr:row>13</xdr:row>
      <xdr:rowOff>12700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3444B6CD-CFD7-4E42-AA2B-2B69B9007D6B}"/>
            </a:ext>
          </a:extLst>
        </xdr:cNvPr>
        <xdr:cNvSpPr txBox="1"/>
      </xdr:nvSpPr>
      <xdr:spPr>
        <a:xfrm>
          <a:off x="3460750" y="2159000"/>
          <a:ext cx="3797300" cy="91440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Lägg in funktioner i de gula cellerna som returnerar summan av antal steg per person från tabellen.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0</xdr:row>
      <xdr:rowOff>50800</xdr:rowOff>
    </xdr:from>
    <xdr:to>
      <xdr:col>5</xdr:col>
      <xdr:colOff>31750</xdr:colOff>
      <xdr:row>4</xdr:row>
      <xdr:rowOff>190500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B306C7CA-753B-48E1-8134-26602509CC7B}"/>
            </a:ext>
          </a:extLst>
        </xdr:cNvPr>
        <xdr:cNvSpPr/>
      </xdr:nvSpPr>
      <xdr:spPr>
        <a:xfrm>
          <a:off x="69850" y="50800"/>
          <a:ext cx="323215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BÄSTA SÄLJAREN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14598</xdr:colOff>
      <xdr:row>1</xdr:row>
      <xdr:rowOff>124226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58971CFD-A621-4552-928F-1AF19AD8145F}"/>
            </a:ext>
          </a:extLst>
        </xdr:cNvPr>
        <xdr:cNvSpPr/>
      </xdr:nvSpPr>
      <xdr:spPr>
        <a:xfrm>
          <a:off x="0" y="0"/>
          <a:ext cx="3218793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DATUMBERÄKNINAR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3</xdr:col>
      <xdr:colOff>518218</xdr:colOff>
      <xdr:row>3</xdr:row>
      <xdr:rowOff>29196</xdr:rowOff>
    </xdr:from>
    <xdr:to>
      <xdr:col>11</xdr:col>
      <xdr:colOff>270057</xdr:colOff>
      <xdr:row>14</xdr:row>
      <xdr:rowOff>0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0BA0E4C0-A038-4CD0-84E7-729CBF9FCDAF}"/>
            </a:ext>
          </a:extLst>
        </xdr:cNvPr>
        <xdr:cNvSpPr txBox="1"/>
      </xdr:nvSpPr>
      <xdr:spPr>
        <a:xfrm>
          <a:off x="5401149" y="1160518"/>
          <a:ext cx="4955919" cy="253270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sv-SE" sz="11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 </a:t>
          </a: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Svara på uppgifterna genom att lägga i datumfunktioner i de gula cellerna.</a:t>
          </a: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14598</xdr:colOff>
      <xdr:row>1</xdr:row>
      <xdr:rowOff>124226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5758615D-6B3B-4711-BF27-77B53D6D817B}"/>
            </a:ext>
          </a:extLst>
        </xdr:cNvPr>
        <xdr:cNvSpPr/>
      </xdr:nvSpPr>
      <xdr:spPr>
        <a:xfrm>
          <a:off x="0" y="0"/>
          <a:ext cx="2903848" cy="930676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Datumberäkningar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49390</xdr:colOff>
      <xdr:row>0</xdr:row>
      <xdr:rowOff>49389</xdr:rowOff>
    </xdr:from>
    <xdr:to>
      <xdr:col>3</xdr:col>
      <xdr:colOff>1178278</xdr:colOff>
      <xdr:row>0</xdr:row>
      <xdr:rowOff>976489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456B9799-2C7D-4473-A28C-4E08C4F8BFFD}"/>
            </a:ext>
          </a:extLst>
        </xdr:cNvPr>
        <xdr:cNvSpPr/>
      </xdr:nvSpPr>
      <xdr:spPr>
        <a:xfrm>
          <a:off x="49390" y="49389"/>
          <a:ext cx="4811888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PERSONALLISTA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4</xdr:col>
      <xdr:colOff>112890</xdr:colOff>
      <xdr:row>0</xdr:row>
      <xdr:rowOff>105834</xdr:rowOff>
    </xdr:from>
    <xdr:to>
      <xdr:col>11</xdr:col>
      <xdr:colOff>546198</xdr:colOff>
      <xdr:row>2</xdr:row>
      <xdr:rowOff>134056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4386FBE1-317A-4CBE-A4E7-CA6820D0218F}"/>
            </a:ext>
          </a:extLst>
        </xdr:cNvPr>
        <xdr:cNvSpPr txBox="1"/>
      </xdr:nvSpPr>
      <xdr:spPr>
        <a:xfrm>
          <a:off x="4762501" y="105834"/>
          <a:ext cx="4955919" cy="12982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sv-SE" sz="11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 </a:t>
          </a: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Lägg in en rullgardinslista i cell A3 som innehåller namnen i personallistan.</a:t>
          </a: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Lägg sedan in funktioner i cell A5 och B5 som returnerar telefonnummer baserat på vilket namn som står i cell A3. </a:t>
          </a: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49390</xdr:colOff>
      <xdr:row>0</xdr:row>
      <xdr:rowOff>49389</xdr:rowOff>
    </xdr:from>
    <xdr:to>
      <xdr:col>3</xdr:col>
      <xdr:colOff>1178278</xdr:colOff>
      <xdr:row>0</xdr:row>
      <xdr:rowOff>976489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491D1752-3412-4D51-9AE8-7B344F0502E5}"/>
            </a:ext>
          </a:extLst>
        </xdr:cNvPr>
        <xdr:cNvSpPr/>
      </xdr:nvSpPr>
      <xdr:spPr>
        <a:xfrm>
          <a:off x="49390" y="49389"/>
          <a:ext cx="4595988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PERSONALLISTA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38100</xdr:colOff>
      <xdr:row>1</xdr:row>
      <xdr:rowOff>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6F73A598-F9FE-470C-8973-BCF1B5C74D4E}"/>
            </a:ext>
          </a:extLst>
        </xdr:cNvPr>
        <xdr:cNvSpPr/>
      </xdr:nvSpPr>
      <xdr:spPr>
        <a:xfrm>
          <a:off x="0" y="0"/>
          <a:ext cx="5549900" cy="70485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FÖRFALLNA FAKTUROR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4</xdr:col>
      <xdr:colOff>304800</xdr:colOff>
      <xdr:row>3</xdr:row>
      <xdr:rowOff>200025</xdr:rowOff>
    </xdr:from>
    <xdr:to>
      <xdr:col>12</xdr:col>
      <xdr:colOff>333119</xdr:colOff>
      <xdr:row>9</xdr:row>
      <xdr:rowOff>75847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57310883-4BE4-4244-A7BA-F153DCFAB8E2}"/>
            </a:ext>
          </a:extLst>
        </xdr:cNvPr>
        <xdr:cNvSpPr txBox="1"/>
      </xdr:nvSpPr>
      <xdr:spPr>
        <a:xfrm>
          <a:off x="5816600" y="1374775"/>
          <a:ext cx="4955919" cy="12982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sv-SE" sz="11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 </a:t>
          </a: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Lägg in funktioner i de gula cellerna i kolumn C och D. </a:t>
          </a: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I C-kolumnen räknar du ut när fakturan ska vara betald. </a:t>
          </a: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I D-kolumnen ska texten </a:t>
          </a:r>
          <a:r>
            <a:rPr lang="sv-SE" sz="11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Ja</a:t>
          </a:r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visas om fakturan är förfallen, annars </a:t>
          </a:r>
          <a:r>
            <a:rPr lang="sv-SE" sz="11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Nej</a:t>
          </a:r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pPr algn="l"/>
          <a:endParaRPr lang="sv-SE" sz="11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38100</xdr:colOff>
      <xdr:row>1</xdr:row>
      <xdr:rowOff>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8A974E8B-581A-4550-AB0C-8A0FD7F2D2E6}"/>
            </a:ext>
          </a:extLst>
        </xdr:cNvPr>
        <xdr:cNvSpPr/>
      </xdr:nvSpPr>
      <xdr:spPr>
        <a:xfrm>
          <a:off x="0" y="0"/>
          <a:ext cx="5549900" cy="70485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FÖRFALLNA FAKTUROR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25400</xdr:rowOff>
    </xdr:from>
    <xdr:to>
      <xdr:col>5</xdr:col>
      <xdr:colOff>1041400</xdr:colOff>
      <xdr:row>0</xdr:row>
      <xdr:rowOff>730250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2C101BBC-39EC-4985-BA01-E8BF20754146}"/>
            </a:ext>
          </a:extLst>
        </xdr:cNvPr>
        <xdr:cNvSpPr/>
      </xdr:nvSpPr>
      <xdr:spPr>
        <a:xfrm>
          <a:off x="38100" y="25400"/>
          <a:ext cx="5257800" cy="70485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PROVISIONSFÖRSÄLJNING</a:t>
          </a:r>
        </a:p>
      </xdr:txBody>
    </xdr:sp>
    <xdr:clientData/>
  </xdr:twoCellAnchor>
  <xdr:twoCellAnchor>
    <xdr:from>
      <xdr:col>6</xdr:col>
      <xdr:colOff>127000</xdr:colOff>
      <xdr:row>1</xdr:row>
      <xdr:rowOff>190500</xdr:rowOff>
    </xdr:from>
    <xdr:to>
      <xdr:col>13</xdr:col>
      <xdr:colOff>593469</xdr:colOff>
      <xdr:row>9</xdr:row>
      <xdr:rowOff>136172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86C2E022-F54E-4EB5-A4F0-9C0CB84FF54A}"/>
            </a:ext>
          </a:extLst>
        </xdr:cNvPr>
        <xdr:cNvSpPr txBox="1"/>
      </xdr:nvSpPr>
      <xdr:spPr>
        <a:xfrm>
          <a:off x="5467350" y="984250"/>
          <a:ext cx="4955919" cy="12982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sv-SE" sz="11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 </a:t>
          </a: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Lägg in en funktion i kolumn F som räknar ut provision för säljarna baserat på omsättningen. Provision: </a:t>
          </a: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- 2,8% om de har sålt för 150 000 kr eller mer</a:t>
          </a: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- 1,8% om de har sålt för ett värde under 150 000 kr.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25400</xdr:rowOff>
    </xdr:from>
    <xdr:to>
      <xdr:col>5</xdr:col>
      <xdr:colOff>1041400</xdr:colOff>
      <xdr:row>0</xdr:row>
      <xdr:rowOff>730250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558AC6B6-0E3A-484F-9904-10814C93D1CD}"/>
            </a:ext>
          </a:extLst>
        </xdr:cNvPr>
        <xdr:cNvSpPr/>
      </xdr:nvSpPr>
      <xdr:spPr>
        <a:xfrm>
          <a:off x="38100" y="25400"/>
          <a:ext cx="5257800" cy="70485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PROVISIONSFÖRSÄLJNING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38100</xdr:rowOff>
    </xdr:from>
    <xdr:to>
      <xdr:col>5</xdr:col>
      <xdr:colOff>0</xdr:colOff>
      <xdr:row>1</xdr:row>
      <xdr:rowOff>146050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6774369F-40F4-4C39-8BBF-657882E12453}"/>
            </a:ext>
          </a:extLst>
        </xdr:cNvPr>
        <xdr:cNvSpPr/>
      </xdr:nvSpPr>
      <xdr:spPr>
        <a:xfrm>
          <a:off x="31750" y="38100"/>
          <a:ext cx="3740150" cy="800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FÖRSÄLJNING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PER STLK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5</xdr:col>
      <xdr:colOff>292100</xdr:colOff>
      <xdr:row>0</xdr:row>
      <xdr:rowOff>457200</xdr:rowOff>
    </xdr:from>
    <xdr:to>
      <xdr:col>13</xdr:col>
      <xdr:colOff>117219</xdr:colOff>
      <xdr:row>7</xdr:row>
      <xdr:rowOff>79022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6BD26EB8-1943-46F7-ACB2-27146857CC32}"/>
            </a:ext>
          </a:extLst>
        </xdr:cNvPr>
        <xdr:cNvSpPr txBox="1"/>
      </xdr:nvSpPr>
      <xdr:spPr>
        <a:xfrm>
          <a:off x="4064000" y="457200"/>
          <a:ext cx="4955919" cy="12982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sv-SE" sz="11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 </a:t>
          </a:r>
        </a:p>
        <a:p>
          <a:pPr algn="l"/>
          <a:r>
            <a:rPr lang="sv-SE" sz="11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Lägg in en funktion på rad 18 som räknar ut hur många skjortor som har sålts av varje storlek.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4</xdr:col>
      <xdr:colOff>438150</xdr:colOff>
      <xdr:row>2</xdr:row>
      <xdr:rowOff>209550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A09FAA17-CA89-4E7C-9B0D-D5993E2DE4CD}"/>
            </a:ext>
          </a:extLst>
        </xdr:cNvPr>
        <xdr:cNvSpPr/>
      </xdr:nvSpPr>
      <xdr:spPr>
        <a:xfrm>
          <a:off x="31750" y="31750"/>
          <a:ext cx="323215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STEGRÄKNARE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38100</xdr:rowOff>
    </xdr:from>
    <xdr:to>
      <xdr:col>5</xdr:col>
      <xdr:colOff>0</xdr:colOff>
      <xdr:row>1</xdr:row>
      <xdr:rowOff>146050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9BF074F4-80BB-445A-B571-53CE2BDB1FC0}"/>
            </a:ext>
          </a:extLst>
        </xdr:cNvPr>
        <xdr:cNvSpPr/>
      </xdr:nvSpPr>
      <xdr:spPr>
        <a:xfrm>
          <a:off x="31750" y="38100"/>
          <a:ext cx="3448050" cy="800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FÖRSÄLJNING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PER STLK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109538</xdr:colOff>
      <xdr:row>0</xdr:row>
      <xdr:rowOff>80962</xdr:rowOff>
    </xdr:from>
    <xdr:to>
      <xdr:col>2</xdr:col>
      <xdr:colOff>12700</xdr:colOff>
      <xdr:row>0</xdr:row>
      <xdr:rowOff>714375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9538" y="80962"/>
          <a:ext cx="3459162" cy="633413"/>
        </a:xfrm>
        <a:prstGeom prst="rect">
          <a:avLst/>
        </a:prstGeom>
        <a:solidFill>
          <a:srgbClr val="00808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400" b="1">
              <a:solidFill>
                <a:schemeClr val="bg1"/>
              </a:solidFill>
            </a:rPr>
            <a:t>KUNDRABATT</a:t>
          </a:r>
        </a:p>
      </xdr:txBody>
    </xdr:sp>
    <xdr:clientData/>
  </xdr:twoCellAnchor>
  <xdr:twoCellAnchor>
    <xdr:from>
      <xdr:col>3</xdr:col>
      <xdr:colOff>231775</xdr:colOff>
      <xdr:row>5</xdr:row>
      <xdr:rowOff>127001</xdr:rowOff>
    </xdr:from>
    <xdr:to>
      <xdr:col>7</xdr:col>
      <xdr:colOff>450850</xdr:colOff>
      <xdr:row>11</xdr:row>
      <xdr:rowOff>203201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613275" y="1981201"/>
          <a:ext cx="4054475" cy="14922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 </a:t>
          </a:r>
        </a:p>
        <a:p>
          <a:endParaRPr lang="sv-SE" sz="100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Kunder som köper för 2 MSEK eller mer ska få -10% rabatt medan övriga får -5% rabatt. </a:t>
          </a:r>
        </a:p>
        <a:p>
          <a:endParaRPr lang="sv-SE" sz="100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 Lägg in en funktion i de gula cellerna i kolumn C som returnerar rätt rabatt i %.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82550</xdr:rowOff>
    </xdr:from>
    <xdr:to>
      <xdr:col>1</xdr:col>
      <xdr:colOff>1636712</xdr:colOff>
      <xdr:row>0</xdr:row>
      <xdr:rowOff>715963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6CD62E8C-3636-4E05-B793-ABA5A41AB3EC}"/>
            </a:ext>
          </a:extLst>
        </xdr:cNvPr>
        <xdr:cNvSpPr/>
      </xdr:nvSpPr>
      <xdr:spPr>
        <a:xfrm>
          <a:off x="76200" y="82550"/>
          <a:ext cx="3459162" cy="633413"/>
        </a:xfrm>
        <a:prstGeom prst="rect">
          <a:avLst/>
        </a:prstGeom>
        <a:solidFill>
          <a:srgbClr val="00808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400" b="1">
              <a:solidFill>
                <a:schemeClr val="bg1"/>
              </a:solidFill>
            </a:rPr>
            <a:t>KUNDRABATT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114300</xdr:rowOff>
    </xdr:from>
    <xdr:to>
      <xdr:col>3</xdr:col>
      <xdr:colOff>481012</xdr:colOff>
      <xdr:row>0</xdr:row>
      <xdr:rowOff>747713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A59585FF-CA17-4C05-AD3E-FF6D67C58047}"/>
            </a:ext>
          </a:extLst>
        </xdr:cNvPr>
        <xdr:cNvSpPr/>
      </xdr:nvSpPr>
      <xdr:spPr>
        <a:xfrm>
          <a:off x="44450" y="114300"/>
          <a:ext cx="3459162" cy="633413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OMSÄTTNING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PER ARTIKEL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6</xdr:col>
      <xdr:colOff>374650</xdr:colOff>
      <xdr:row>1</xdr:row>
      <xdr:rowOff>19050</xdr:rowOff>
    </xdr:from>
    <xdr:to>
      <xdr:col>13</xdr:col>
      <xdr:colOff>463550</xdr:colOff>
      <xdr:row>4</xdr:row>
      <xdr:rowOff>57150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A39F731C-8074-41EA-A13D-DF16AE702EF5}"/>
            </a:ext>
          </a:extLst>
        </xdr:cNvPr>
        <xdr:cNvSpPr txBox="1"/>
      </xdr:nvSpPr>
      <xdr:spPr>
        <a:xfrm>
          <a:off x="6496050" y="876300"/>
          <a:ext cx="4578350" cy="6667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0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Lägg in en funktion som summerar försäljning jan-aug per artikeln i de gula cellerna. </a:t>
          </a:r>
          <a:endParaRPr lang="sv-SE" sz="100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114300</xdr:rowOff>
    </xdr:from>
    <xdr:to>
      <xdr:col>3</xdr:col>
      <xdr:colOff>481012</xdr:colOff>
      <xdr:row>0</xdr:row>
      <xdr:rowOff>747713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E1959153-7B1F-4292-9BB7-BC172362D84E}"/>
            </a:ext>
          </a:extLst>
        </xdr:cNvPr>
        <xdr:cNvSpPr/>
      </xdr:nvSpPr>
      <xdr:spPr>
        <a:xfrm>
          <a:off x="44450" y="114300"/>
          <a:ext cx="3459162" cy="633413"/>
        </a:xfrm>
        <a:prstGeom prst="rect">
          <a:avLst/>
        </a:prstGeom>
        <a:solidFill>
          <a:srgbClr val="00808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OMSÄTTNING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PER ARTIKEL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82550</xdr:rowOff>
    </xdr:from>
    <xdr:to>
      <xdr:col>3</xdr:col>
      <xdr:colOff>1181100</xdr:colOff>
      <xdr:row>1</xdr:row>
      <xdr:rowOff>127000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9B002FF3-7A71-4FD0-B251-37816A93D206}"/>
            </a:ext>
          </a:extLst>
        </xdr:cNvPr>
        <xdr:cNvSpPr/>
      </xdr:nvSpPr>
      <xdr:spPr>
        <a:xfrm>
          <a:off x="88900" y="82550"/>
          <a:ext cx="367030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PRIS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INK. MOMS PER ARTIKEL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5</xdr:col>
      <xdr:colOff>63500</xdr:colOff>
      <xdr:row>5</xdr:row>
      <xdr:rowOff>120650</xdr:rowOff>
    </xdr:from>
    <xdr:to>
      <xdr:col>9</xdr:col>
      <xdr:colOff>495300</xdr:colOff>
      <xdr:row>14</xdr:row>
      <xdr:rowOff>101600</xdr:rowOff>
    </xdr:to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A1C642FE-931C-409A-ACD4-221557D21B36}"/>
            </a:ext>
          </a:extLst>
        </xdr:cNvPr>
        <xdr:cNvSpPr txBox="1"/>
      </xdr:nvSpPr>
      <xdr:spPr>
        <a:xfrm>
          <a:off x="4578350" y="1733550"/>
          <a:ext cx="4578350" cy="163830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sv-SE" sz="1000" b="1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pPr algn="l"/>
          <a:r>
            <a:rPr lang="sv-SE" sz="10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Börja med att räkna ut pris per artikeln inklusive moms i de gula cellerna i kolumn D. </a:t>
          </a:r>
        </a:p>
        <a:p>
          <a:pPr algn="l"/>
          <a:endParaRPr lang="sv-SE" sz="1000" b="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sv-SE" sz="1000" b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Lägg sedan in en funktion i de gula cellerna i kolumn G och H som returnerar Varan och priset inkl. moms när du ändrar artikelnr i cell F4. </a:t>
          </a:r>
          <a:endParaRPr lang="sv-SE" sz="1000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82550</xdr:rowOff>
    </xdr:from>
    <xdr:to>
      <xdr:col>3</xdr:col>
      <xdr:colOff>1181100</xdr:colOff>
      <xdr:row>1</xdr:row>
      <xdr:rowOff>127000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FEDC7B90-E4CC-4121-8991-800F7CFBA099}"/>
            </a:ext>
          </a:extLst>
        </xdr:cNvPr>
        <xdr:cNvSpPr/>
      </xdr:nvSpPr>
      <xdr:spPr>
        <a:xfrm>
          <a:off x="88900" y="82550"/>
          <a:ext cx="377825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PRIS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INK. MOMS PER ARTIKEL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222250</xdr:colOff>
      <xdr:row>7</xdr:row>
      <xdr:rowOff>12700</xdr:rowOff>
    </xdr:from>
    <xdr:to>
      <xdr:col>11</xdr:col>
      <xdr:colOff>171450</xdr:colOff>
      <xdr:row>12</xdr:row>
      <xdr:rowOff>95250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16FC9C3-6FBA-4464-B279-F75C2CEE4101}"/>
            </a:ext>
          </a:extLst>
        </xdr:cNvPr>
        <xdr:cNvSpPr txBox="1"/>
      </xdr:nvSpPr>
      <xdr:spPr>
        <a:xfrm>
          <a:off x="3492500" y="1200150"/>
          <a:ext cx="3797300" cy="10604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Uppgift:</a:t>
          </a:r>
        </a:p>
        <a:p>
          <a:endParaRPr lang="sv-SE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Skapa en IF</a:t>
          </a:r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</a:t>
          </a:r>
          <a:r>
            <a:rPr lang="sv-SE" sz="1000" b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funktion</a:t>
          </a:r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som returnerar den säljares namn som har sålt mest i cell 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B12</a:t>
          </a:r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 Om båda har sålt lika mycket så ska det stå "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Lika</a:t>
          </a:r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" i cellen.</a:t>
          </a:r>
          <a:endParaRPr lang="sv-SE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69850</xdr:colOff>
      <xdr:row>0</xdr:row>
      <xdr:rowOff>50800</xdr:rowOff>
    </xdr:from>
    <xdr:to>
      <xdr:col>5</xdr:col>
      <xdr:colOff>31750</xdr:colOff>
      <xdr:row>4</xdr:row>
      <xdr:rowOff>190500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67D64C86-0916-4336-8468-452EED86BCCB}"/>
            </a:ext>
          </a:extLst>
        </xdr:cNvPr>
        <xdr:cNvSpPr/>
      </xdr:nvSpPr>
      <xdr:spPr>
        <a:xfrm>
          <a:off x="69850" y="50800"/>
          <a:ext cx="323215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BÄSTA SÄLJAREN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nd/Documents/Learnesy/Kurser%20och%20utbildning/Uppgifter%20och%20case/Fr&#229;n%20Fredrik%20&#214;/retrainingpartner/Att%20l&#228;gga%20upp/Blandade%20funktioner%20med%20fac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um"/>
      <sheetName val="Datum lösning"/>
      <sheetName val="Datuml&amp;Logiska funktioner"/>
      <sheetName val="D&amp;L lösning"/>
      <sheetName val="OM-funktion"/>
      <sheetName val="OM lösning"/>
      <sheetName val="Vlookup"/>
      <sheetName val="Facit Vlookup"/>
      <sheetName val="Vlookup 2"/>
      <sheetName val="Facit Vlookup 2"/>
      <sheetName val="IF (2)"/>
      <sheetName val="Facit IF (2)"/>
      <sheetName val="OM-funktion (3)"/>
      <sheetName val="OM lösning (3)"/>
      <sheetName val="Sumif &amp; Countif"/>
      <sheetName val="Facit Sumif &amp; Countif"/>
      <sheetName val="Avrundning"/>
      <sheetName val="Facit Avrundning"/>
      <sheetName val="SumIF"/>
      <sheetName val="Facit Sumif"/>
      <sheetName val="Countif"/>
      <sheetName val="Facit Count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INPRIS</v>
          </cell>
          <cell r="E6" t="str">
            <v>UT-MOMS</v>
          </cell>
          <cell r="F6" t="str">
            <v>TB/ST</v>
          </cell>
        </row>
        <row r="8">
          <cell r="C8">
            <v>850</v>
          </cell>
          <cell r="E8">
            <v>1596</v>
          </cell>
          <cell r="F8">
            <v>746</v>
          </cell>
        </row>
        <row r="9">
          <cell r="C9">
            <v>690</v>
          </cell>
          <cell r="E9">
            <v>1343.2</v>
          </cell>
          <cell r="F9">
            <v>653.20000000000005</v>
          </cell>
        </row>
        <row r="10">
          <cell r="C10">
            <v>172</v>
          </cell>
          <cell r="E10">
            <v>318.39999999999998</v>
          </cell>
          <cell r="F10">
            <v>146.39999999999998</v>
          </cell>
        </row>
        <row r="11">
          <cell r="C11">
            <v>1498</v>
          </cell>
          <cell r="E11">
            <v>2300</v>
          </cell>
          <cell r="F11">
            <v>802</v>
          </cell>
        </row>
        <row r="12">
          <cell r="C12">
            <v>465</v>
          </cell>
          <cell r="E12">
            <v>780</v>
          </cell>
          <cell r="F12">
            <v>315</v>
          </cell>
        </row>
        <row r="13">
          <cell r="C13">
            <v>35</v>
          </cell>
          <cell r="E13">
            <v>103.2</v>
          </cell>
          <cell r="F13">
            <v>68.2</v>
          </cell>
        </row>
        <row r="14">
          <cell r="C14">
            <v>18</v>
          </cell>
          <cell r="E14">
            <v>79.2</v>
          </cell>
          <cell r="F14">
            <v>61.2</v>
          </cell>
        </row>
        <row r="15">
          <cell r="C15">
            <v>380</v>
          </cell>
          <cell r="E15">
            <v>615.20000000000005</v>
          </cell>
          <cell r="F15">
            <v>235.20000000000005</v>
          </cell>
        </row>
        <row r="16">
          <cell r="C16">
            <v>690</v>
          </cell>
          <cell r="E16">
            <v>1276</v>
          </cell>
          <cell r="F16">
            <v>586</v>
          </cell>
        </row>
        <row r="17">
          <cell r="C17">
            <v>705</v>
          </cell>
          <cell r="E17">
            <v>1356</v>
          </cell>
          <cell r="F17">
            <v>651</v>
          </cell>
        </row>
        <row r="19">
          <cell r="C19">
            <v>27</v>
          </cell>
          <cell r="E19">
            <v>79.2</v>
          </cell>
          <cell r="F19">
            <v>52.2</v>
          </cell>
        </row>
        <row r="20">
          <cell r="C20">
            <v>12</v>
          </cell>
          <cell r="E20">
            <v>31.2</v>
          </cell>
          <cell r="F20">
            <v>19.2</v>
          </cell>
        </row>
        <row r="21">
          <cell r="C21">
            <v>22</v>
          </cell>
          <cell r="E21">
            <v>55.2</v>
          </cell>
          <cell r="F21">
            <v>33.200000000000003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B1:H17"/>
  <sheetViews>
    <sheetView showGridLines="0" tabSelected="1" workbookViewId="0">
      <selection activeCell="F1" sqref="F1"/>
    </sheetView>
  </sheetViews>
  <sheetFormatPr defaultColWidth="9.1796875" defaultRowHeight="16" x14ac:dyDescent="0.45"/>
  <cols>
    <col min="1" max="1" width="4.36328125" style="26" customWidth="1"/>
    <col min="2" max="2" width="12.7265625" style="26" customWidth="1"/>
    <col min="3" max="3" width="13.6328125" style="26" customWidth="1"/>
    <col min="4" max="4" width="9.7265625" style="50" bestFit="1" customWidth="1"/>
    <col min="5" max="5" width="9.1796875" style="26"/>
    <col min="6" max="6" width="15.7265625" style="26" customWidth="1"/>
    <col min="7" max="7" width="17" style="26" customWidth="1"/>
    <col min="8" max="16384" width="9.1796875" style="26"/>
  </cols>
  <sheetData>
    <row r="1" spans="2:8" ht="38.25" customHeight="1" x14ac:dyDescent="0.55000000000000004">
      <c r="B1" s="25"/>
    </row>
    <row r="2" spans="2:8" ht="21" x14ac:dyDescent="0.55000000000000004">
      <c r="B2" s="25"/>
    </row>
    <row r="3" spans="2:8" ht="21" x14ac:dyDescent="0.55000000000000004">
      <c r="B3" s="25"/>
    </row>
    <row r="4" spans="2:8" ht="16.5" thickBot="1" x14ac:dyDescent="0.5"/>
    <row r="5" spans="2:8" s="44" customFormat="1" ht="16.5" thickTop="1" x14ac:dyDescent="0.45">
      <c r="B5" s="28" t="s">
        <v>110</v>
      </c>
      <c r="C5" s="28" t="s">
        <v>109</v>
      </c>
      <c r="D5" s="51" t="s">
        <v>108</v>
      </c>
      <c r="F5" s="47" t="s">
        <v>113</v>
      </c>
      <c r="G5" s="47"/>
      <c r="H5" s="26"/>
    </row>
    <row r="6" spans="2:8" x14ac:dyDescent="0.45">
      <c r="B6" s="45" t="s">
        <v>111</v>
      </c>
      <c r="C6" s="46" t="s">
        <v>55</v>
      </c>
      <c r="D6" s="52">
        <v>7823</v>
      </c>
      <c r="F6" s="48" t="str">
        <f>B6</f>
        <v>John</v>
      </c>
      <c r="G6" s="49"/>
      <c r="H6" s="50"/>
    </row>
    <row r="7" spans="2:8" x14ac:dyDescent="0.45">
      <c r="B7" s="45" t="s">
        <v>112</v>
      </c>
      <c r="C7" s="46" t="s">
        <v>55</v>
      </c>
      <c r="D7" s="52">
        <v>8234</v>
      </c>
      <c r="F7" s="48" t="str">
        <f>B7</f>
        <v>Esmeralda</v>
      </c>
      <c r="G7" s="49"/>
      <c r="H7" s="50"/>
    </row>
    <row r="8" spans="2:8" x14ac:dyDescent="0.45">
      <c r="B8" s="45" t="s">
        <v>53</v>
      </c>
      <c r="C8" s="46" t="s">
        <v>56</v>
      </c>
      <c r="D8" s="52">
        <v>4241</v>
      </c>
      <c r="F8" s="48" t="str">
        <f>B8</f>
        <v>Maria</v>
      </c>
      <c r="G8" s="49"/>
      <c r="H8" s="50"/>
    </row>
    <row r="9" spans="2:8" x14ac:dyDescent="0.45">
      <c r="B9" s="45" t="s">
        <v>53</v>
      </c>
      <c r="C9" s="46" t="s">
        <v>57</v>
      </c>
      <c r="D9" s="52">
        <v>10284</v>
      </c>
    </row>
    <row r="10" spans="2:8" x14ac:dyDescent="0.45">
      <c r="B10" s="45" t="s">
        <v>111</v>
      </c>
      <c r="C10" s="46" t="s">
        <v>57</v>
      </c>
      <c r="D10" s="52">
        <v>8210</v>
      </c>
    </row>
    <row r="11" spans="2:8" x14ac:dyDescent="0.45">
      <c r="B11" s="45" t="s">
        <v>111</v>
      </c>
      <c r="C11" s="46" t="s">
        <v>58</v>
      </c>
      <c r="D11" s="52">
        <v>5558</v>
      </c>
    </row>
    <row r="12" spans="2:8" x14ac:dyDescent="0.45">
      <c r="B12" s="45" t="s">
        <v>53</v>
      </c>
      <c r="C12" s="46" t="s">
        <v>58</v>
      </c>
      <c r="D12" s="52">
        <v>9234</v>
      </c>
    </row>
    <row r="13" spans="2:8" x14ac:dyDescent="0.45">
      <c r="B13" s="45" t="s">
        <v>112</v>
      </c>
      <c r="C13" s="46" t="s">
        <v>58</v>
      </c>
      <c r="D13" s="52">
        <v>8372</v>
      </c>
    </row>
    <row r="14" spans="2:8" x14ac:dyDescent="0.45">
      <c r="B14" s="45" t="s">
        <v>111</v>
      </c>
      <c r="C14" s="46" t="s">
        <v>59</v>
      </c>
      <c r="D14" s="52">
        <v>3415</v>
      </c>
    </row>
    <row r="15" spans="2:8" x14ac:dyDescent="0.45">
      <c r="B15" s="45" t="s">
        <v>112</v>
      </c>
      <c r="C15" s="46" t="s">
        <v>60</v>
      </c>
      <c r="D15" s="52">
        <v>2560</v>
      </c>
    </row>
    <row r="16" spans="2:8" x14ac:dyDescent="0.45">
      <c r="B16" s="45" t="s">
        <v>111</v>
      </c>
      <c r="C16" s="46" t="s">
        <v>60</v>
      </c>
      <c r="D16" s="52">
        <v>3569</v>
      </c>
    </row>
    <row r="17" spans="2:4" x14ac:dyDescent="0.45">
      <c r="B17" s="45" t="s">
        <v>53</v>
      </c>
      <c r="C17" s="46" t="s">
        <v>60</v>
      </c>
      <c r="D17" s="52">
        <v>7130</v>
      </c>
    </row>
  </sheetData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B1:D17"/>
  <sheetViews>
    <sheetView showGridLines="0" zoomScaleNormal="100" workbookViewId="0">
      <selection activeCell="D10" sqref="D10"/>
    </sheetView>
  </sheetViews>
  <sheetFormatPr defaultColWidth="9.1796875" defaultRowHeight="12.5" x14ac:dyDescent="0.25"/>
  <cols>
    <col min="1" max="1" width="5.453125" style="4" customWidth="1"/>
    <col min="2" max="2" width="13.81640625" style="4" customWidth="1"/>
    <col min="3" max="16384" width="9.1796875" style="4"/>
  </cols>
  <sheetData>
    <row r="1" spans="2:4" s="14" customFormat="1" ht="15.5" x14ac:dyDescent="0.35"/>
    <row r="2" spans="2:4" s="14" customFormat="1" ht="15.5" x14ac:dyDescent="0.35"/>
    <row r="3" spans="2:4" s="14" customFormat="1" ht="15.5" x14ac:dyDescent="0.35"/>
    <row r="4" spans="2:4" s="14" customFormat="1" ht="15.5" x14ac:dyDescent="0.35"/>
    <row r="5" spans="2:4" s="14" customFormat="1" ht="15.5" x14ac:dyDescent="0.35"/>
    <row r="6" spans="2:4" s="14" customFormat="1" ht="15.5" x14ac:dyDescent="0.35"/>
    <row r="7" spans="2:4" s="14" customFormat="1" ht="16" thickBot="1" x14ac:dyDescent="0.4"/>
    <row r="8" spans="2:4" s="14" customFormat="1" ht="16.5" thickTop="1" thickBot="1" x14ac:dyDescent="0.4">
      <c r="B8" s="4"/>
      <c r="C8" s="27" t="s">
        <v>105</v>
      </c>
      <c r="D8" s="27" t="s">
        <v>106</v>
      </c>
    </row>
    <row r="9" spans="2:4" s="14" customFormat="1" ht="16.5" thickTop="1" thickBot="1" x14ac:dyDescent="0.4">
      <c r="B9" s="27" t="s">
        <v>2</v>
      </c>
      <c r="C9" s="43">
        <v>100</v>
      </c>
      <c r="D9" s="43">
        <v>110</v>
      </c>
    </row>
    <row r="10" spans="2:4" ht="13" thickTop="1" x14ac:dyDescent="0.25"/>
    <row r="11" spans="2:4" s="14" customFormat="1" ht="15.5" x14ac:dyDescent="0.35">
      <c r="B11" s="42"/>
    </row>
    <row r="12" spans="2:4" s="14" customFormat="1" ht="15.5" x14ac:dyDescent="0.35">
      <c r="B12" s="63" t="str">
        <f>IF(C9&gt;D9,C8,IF(C9=D9,"Lika",D8))</f>
        <v>Jakob</v>
      </c>
      <c r="C12" s="125" t="s">
        <v>107</v>
      </c>
      <c r="D12" s="125"/>
    </row>
    <row r="13" spans="2:4" s="14" customFormat="1" ht="15.5" x14ac:dyDescent="0.35"/>
    <row r="14" spans="2:4" s="14" customFormat="1" ht="15.5" x14ac:dyDescent="0.35"/>
    <row r="15" spans="2:4" s="14" customFormat="1" ht="15.5" x14ac:dyDescent="0.35"/>
    <row r="16" spans="2:4" s="14" customFormat="1" ht="15.5" x14ac:dyDescent="0.35"/>
    <row r="17" s="14" customFormat="1" ht="15.5" x14ac:dyDescent="0.35"/>
  </sheetData>
  <mergeCells count="1">
    <mergeCell ref="C12:D12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E33"/>
  <sheetViews>
    <sheetView showGridLines="0" zoomScale="87" zoomScaleNormal="87" workbookViewId="0">
      <selection activeCell="B24" sqref="B24:B26"/>
    </sheetView>
  </sheetViews>
  <sheetFormatPr defaultColWidth="9.1796875" defaultRowHeight="13" x14ac:dyDescent="0.3"/>
  <cols>
    <col min="1" max="1" width="29.6328125" style="10" customWidth="1"/>
    <col min="2" max="2" width="11.7265625" style="10" customWidth="1"/>
    <col min="3" max="3" width="9.1796875" style="10"/>
    <col min="4" max="4" width="10.1796875" style="10" bestFit="1" customWidth="1"/>
    <col min="5" max="16384" width="9.1796875" style="10"/>
  </cols>
  <sheetData>
    <row r="1" spans="1:5" ht="63.75" customHeight="1" x14ac:dyDescent="0.55000000000000004">
      <c r="A1" s="130"/>
      <c r="B1" s="130"/>
    </row>
    <row r="3" spans="1:5" ht="12.75" customHeight="1" x14ac:dyDescent="0.3">
      <c r="A3" s="126" t="s">
        <v>42</v>
      </c>
      <c r="B3" s="127"/>
    </row>
    <row r="4" spans="1:5" x14ac:dyDescent="0.3">
      <c r="A4" s="128"/>
      <c r="B4" s="129"/>
    </row>
    <row r="5" spans="1:5" x14ac:dyDescent="0.3">
      <c r="A5" s="16" t="s">
        <v>43</v>
      </c>
      <c r="B5" s="41"/>
    </row>
    <row r="6" spans="1:5" x14ac:dyDescent="0.3">
      <c r="A6" s="17" t="s">
        <v>44</v>
      </c>
      <c r="B6" s="41"/>
    </row>
    <row r="7" spans="1:5" x14ac:dyDescent="0.3">
      <c r="A7" s="17" t="s">
        <v>45</v>
      </c>
      <c r="B7" s="40"/>
    </row>
    <row r="8" spans="1:5" s="20" customFormat="1" x14ac:dyDescent="0.3">
      <c r="A8" s="18"/>
      <c r="B8" s="19"/>
    </row>
    <row r="9" spans="1:5" ht="12.75" customHeight="1" x14ac:dyDescent="0.3">
      <c r="A9" s="126" t="s">
        <v>46</v>
      </c>
      <c r="B9" s="127"/>
    </row>
    <row r="10" spans="1:5" x14ac:dyDescent="0.3">
      <c r="A10" s="128"/>
      <c r="B10" s="129"/>
    </row>
    <row r="11" spans="1:5" x14ac:dyDescent="0.3">
      <c r="A11" s="16" t="s">
        <v>43</v>
      </c>
      <c r="B11" s="41"/>
    </row>
    <row r="12" spans="1:5" x14ac:dyDescent="0.3">
      <c r="A12" s="16" t="s">
        <v>47</v>
      </c>
      <c r="B12" s="41"/>
    </row>
    <row r="13" spans="1:5" x14ac:dyDescent="0.3">
      <c r="A13" s="17" t="s">
        <v>45</v>
      </c>
      <c r="B13" s="39"/>
    </row>
    <row r="14" spans="1:5" s="20" customFormat="1" x14ac:dyDescent="0.3">
      <c r="A14" s="18"/>
      <c r="B14" s="19"/>
    </row>
    <row r="15" spans="1:5" ht="12.75" customHeight="1" x14ac:dyDescent="0.3">
      <c r="A15" s="126" t="s">
        <v>54</v>
      </c>
      <c r="B15" s="127"/>
    </row>
    <row r="16" spans="1:5" ht="16.5" x14ac:dyDescent="0.4">
      <c r="A16" s="128"/>
      <c r="B16" s="129"/>
      <c r="E16" s="21"/>
    </row>
    <row r="17" spans="1:5" x14ac:dyDescent="0.3">
      <c r="A17" s="10" t="s">
        <v>48</v>
      </c>
      <c r="B17" s="41"/>
      <c r="E17" s="22"/>
    </row>
    <row r="18" spans="1:5" x14ac:dyDescent="0.3">
      <c r="A18" s="10" t="s">
        <v>49</v>
      </c>
      <c r="B18" s="41"/>
      <c r="E18" s="22"/>
    </row>
    <row r="19" spans="1:5" x14ac:dyDescent="0.3">
      <c r="A19" s="10" t="s">
        <v>45</v>
      </c>
      <c r="B19" s="39"/>
      <c r="E19" s="22"/>
    </row>
    <row r="20" spans="1:5" x14ac:dyDescent="0.3">
      <c r="E20" s="23"/>
    </row>
    <row r="21" spans="1:5" ht="12.75" customHeight="1" x14ac:dyDescent="0.3">
      <c r="A21" s="126" t="s">
        <v>104</v>
      </c>
      <c r="B21" s="127"/>
      <c r="E21" s="24"/>
    </row>
    <row r="22" spans="1:5" x14ac:dyDescent="0.3">
      <c r="A22" s="128"/>
      <c r="B22" s="129"/>
      <c r="E22" s="24"/>
    </row>
    <row r="23" spans="1:5" x14ac:dyDescent="0.3">
      <c r="A23" s="128"/>
      <c r="B23" s="129"/>
      <c r="E23" s="24"/>
    </row>
    <row r="24" spans="1:5" x14ac:dyDescent="0.3">
      <c r="A24" s="10" t="s">
        <v>50</v>
      </c>
      <c r="B24" s="41"/>
      <c r="E24" s="24"/>
    </row>
    <row r="25" spans="1:5" x14ac:dyDescent="0.3">
      <c r="A25" s="10" t="s">
        <v>51</v>
      </c>
      <c r="B25" s="39"/>
      <c r="E25" s="24"/>
    </row>
    <row r="26" spans="1:5" x14ac:dyDescent="0.3">
      <c r="A26" s="10" t="s">
        <v>52</v>
      </c>
      <c r="B26" s="41"/>
      <c r="E26" s="24"/>
    </row>
    <row r="27" spans="1:5" x14ac:dyDescent="0.3">
      <c r="E27" s="24"/>
    </row>
    <row r="28" spans="1:5" x14ac:dyDescent="0.3">
      <c r="E28" s="24"/>
    </row>
    <row r="29" spans="1:5" x14ac:dyDescent="0.3">
      <c r="E29" s="24"/>
    </row>
    <row r="30" spans="1:5" x14ac:dyDescent="0.3">
      <c r="E30" s="24"/>
    </row>
    <row r="31" spans="1:5" x14ac:dyDescent="0.3">
      <c r="E31" s="24"/>
    </row>
    <row r="32" spans="1:5" x14ac:dyDescent="0.3">
      <c r="E32" s="24"/>
    </row>
    <row r="33" spans="5:5" x14ac:dyDescent="0.3">
      <c r="E33" s="24"/>
    </row>
  </sheetData>
  <mergeCells count="5">
    <mergeCell ref="A21:B23"/>
    <mergeCell ref="A1:B1"/>
    <mergeCell ref="A3:B4"/>
    <mergeCell ref="A9:B10"/>
    <mergeCell ref="A15:B16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E33"/>
  <sheetViews>
    <sheetView showGridLines="0" zoomScale="87" zoomScaleNormal="87" workbookViewId="0">
      <selection activeCell="E22" sqref="E22"/>
    </sheetView>
  </sheetViews>
  <sheetFormatPr defaultColWidth="9.1796875" defaultRowHeight="13" x14ac:dyDescent="0.3"/>
  <cols>
    <col min="1" max="1" width="29.6328125" style="10" customWidth="1"/>
    <col min="2" max="2" width="11.7265625" style="10" customWidth="1"/>
    <col min="3" max="3" width="9.1796875" style="10"/>
    <col min="4" max="4" width="10.1796875" style="10" customWidth="1"/>
    <col min="5" max="16384" width="9.1796875" style="10"/>
  </cols>
  <sheetData>
    <row r="1" spans="1:5" ht="63.75" customHeight="1" x14ac:dyDescent="0.55000000000000004">
      <c r="A1" s="130"/>
      <c r="B1" s="130"/>
    </row>
    <row r="3" spans="1:5" ht="12.75" customHeight="1" x14ac:dyDescent="0.3">
      <c r="A3" s="126" t="s">
        <v>42</v>
      </c>
      <c r="B3" s="127"/>
    </row>
    <row r="4" spans="1:5" x14ac:dyDescent="0.3">
      <c r="A4" s="128"/>
      <c r="B4" s="129"/>
    </row>
    <row r="5" spans="1:5" x14ac:dyDescent="0.3">
      <c r="A5" s="16" t="s">
        <v>43</v>
      </c>
      <c r="B5" s="41">
        <f ca="1">TODAY()</f>
        <v>42754</v>
      </c>
    </row>
    <row r="6" spans="1:5" x14ac:dyDescent="0.3">
      <c r="A6" s="17" t="s">
        <v>44</v>
      </c>
      <c r="B6" s="41">
        <v>43100</v>
      </c>
    </row>
    <row r="7" spans="1:5" x14ac:dyDescent="0.3">
      <c r="A7" s="17" t="s">
        <v>45</v>
      </c>
      <c r="B7" s="40">
        <f ca="1">B6-B5</f>
        <v>346</v>
      </c>
    </row>
    <row r="8" spans="1:5" s="20" customFormat="1" x14ac:dyDescent="0.3">
      <c r="A8" s="18"/>
      <c r="B8" s="19"/>
    </row>
    <row r="9" spans="1:5" ht="12.75" customHeight="1" x14ac:dyDescent="0.3">
      <c r="A9" s="126" t="s">
        <v>46</v>
      </c>
      <c r="B9" s="127"/>
    </row>
    <row r="10" spans="1:5" x14ac:dyDescent="0.3">
      <c r="A10" s="128"/>
      <c r="B10" s="129"/>
    </row>
    <row r="11" spans="1:5" x14ac:dyDescent="0.3">
      <c r="A11" s="16" t="s">
        <v>43</v>
      </c>
      <c r="B11" s="41">
        <f ca="1">TODAY()</f>
        <v>42754</v>
      </c>
    </row>
    <row r="12" spans="1:5" x14ac:dyDescent="0.3">
      <c r="A12" s="16" t="s">
        <v>47</v>
      </c>
      <c r="B12" s="41">
        <v>42910</v>
      </c>
    </row>
    <row r="13" spans="1:5" x14ac:dyDescent="0.3">
      <c r="A13" s="17" t="s">
        <v>45</v>
      </c>
      <c r="B13" s="39">
        <f ca="1">B12-B11</f>
        <v>156</v>
      </c>
    </row>
    <row r="14" spans="1:5" s="20" customFormat="1" x14ac:dyDescent="0.3">
      <c r="A14" s="18"/>
      <c r="B14" s="19"/>
    </row>
    <row r="15" spans="1:5" ht="12.75" customHeight="1" x14ac:dyDescent="0.3">
      <c r="A15" s="126" t="s">
        <v>54</v>
      </c>
      <c r="B15" s="127"/>
    </row>
    <row r="16" spans="1:5" ht="16.5" x14ac:dyDescent="0.4">
      <c r="A16" s="128"/>
      <c r="B16" s="129"/>
      <c r="E16" s="21"/>
    </row>
    <row r="17" spans="1:5" x14ac:dyDescent="0.3">
      <c r="A17" s="10" t="s">
        <v>48</v>
      </c>
      <c r="B17" s="41">
        <f ca="1">TODAY()</f>
        <v>42754</v>
      </c>
      <c r="E17" s="22"/>
    </row>
    <row r="18" spans="1:5" x14ac:dyDescent="0.3">
      <c r="A18" s="10" t="s">
        <v>49</v>
      </c>
      <c r="B18" s="41">
        <v>44196</v>
      </c>
      <c r="E18" s="22"/>
    </row>
    <row r="19" spans="1:5" x14ac:dyDescent="0.3">
      <c r="A19" s="10" t="s">
        <v>45</v>
      </c>
      <c r="B19" s="39">
        <f ca="1">B18-B17</f>
        <v>1442</v>
      </c>
      <c r="E19" s="22"/>
    </row>
    <row r="20" spans="1:5" x14ac:dyDescent="0.3">
      <c r="E20" s="23"/>
    </row>
    <row r="21" spans="1:5" ht="12.75" customHeight="1" x14ac:dyDescent="0.3">
      <c r="A21" s="126" t="s">
        <v>104</v>
      </c>
      <c r="B21" s="127"/>
      <c r="E21" s="24"/>
    </row>
    <row r="22" spans="1:5" x14ac:dyDescent="0.3">
      <c r="A22" s="128"/>
      <c r="B22" s="129"/>
      <c r="E22" s="24"/>
    </row>
    <row r="23" spans="1:5" x14ac:dyDescent="0.3">
      <c r="A23" s="128"/>
      <c r="B23" s="129"/>
      <c r="E23" s="24"/>
    </row>
    <row r="24" spans="1:5" x14ac:dyDescent="0.3">
      <c r="A24" s="10" t="s">
        <v>50</v>
      </c>
      <c r="B24" s="41">
        <v>42887</v>
      </c>
      <c r="E24" s="24"/>
    </row>
    <row r="25" spans="1:5" x14ac:dyDescent="0.3">
      <c r="A25" s="10" t="s">
        <v>51</v>
      </c>
      <c r="B25" s="39">
        <v>15</v>
      </c>
      <c r="E25" s="24"/>
    </row>
    <row r="26" spans="1:5" x14ac:dyDescent="0.3">
      <c r="A26" s="10" t="s">
        <v>52</v>
      </c>
      <c r="B26" s="41">
        <f>DATE(2017,6+B25,7)</f>
        <v>43350</v>
      </c>
      <c r="E26" s="24"/>
    </row>
    <row r="27" spans="1:5" x14ac:dyDescent="0.3">
      <c r="E27" s="24"/>
    </row>
    <row r="28" spans="1:5" x14ac:dyDescent="0.3">
      <c r="E28" s="24"/>
    </row>
    <row r="29" spans="1:5" x14ac:dyDescent="0.3">
      <c r="E29" s="24"/>
    </row>
    <row r="30" spans="1:5" x14ac:dyDescent="0.3">
      <c r="E30" s="24"/>
    </row>
    <row r="31" spans="1:5" x14ac:dyDescent="0.3">
      <c r="E31" s="24"/>
    </row>
    <row r="32" spans="1:5" x14ac:dyDescent="0.3">
      <c r="E32" s="24"/>
    </row>
    <row r="33" spans="5:5" x14ac:dyDescent="0.3">
      <c r="E33" s="24"/>
    </row>
  </sheetData>
  <mergeCells count="5">
    <mergeCell ref="A1:B1"/>
    <mergeCell ref="A3:B4"/>
    <mergeCell ref="A9:B10"/>
    <mergeCell ref="A15:B16"/>
    <mergeCell ref="A21:B23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D19"/>
  <sheetViews>
    <sheetView showGridLines="0" zoomScale="80" zoomScaleNormal="80" workbookViewId="0">
      <selection activeCell="A9" sqref="A9:A19"/>
    </sheetView>
  </sheetViews>
  <sheetFormatPr defaultColWidth="9.1796875" defaultRowHeight="13" x14ac:dyDescent="0.3"/>
  <cols>
    <col min="1" max="1" width="15.6328125" style="66" bestFit="1" customWidth="1"/>
    <col min="2" max="5" width="17" style="66" customWidth="1"/>
    <col min="6" max="6" width="7.26953125" style="66" customWidth="1"/>
    <col min="7" max="7" width="7.81640625" style="66" customWidth="1"/>
    <col min="8" max="8" width="5.1796875" style="66" customWidth="1"/>
    <col min="9" max="16384" width="9.1796875" style="66"/>
  </cols>
  <sheetData>
    <row r="1" spans="1:4" ht="84.5" customHeight="1" x14ac:dyDescent="0.35">
      <c r="A1" s="64"/>
      <c r="B1" s="65"/>
    </row>
    <row r="2" spans="1:4" ht="15.5" x14ac:dyDescent="0.35">
      <c r="A2" s="64" t="s">
        <v>114</v>
      </c>
      <c r="B2" s="65"/>
    </row>
    <row r="3" spans="1:4" ht="22.5" customHeight="1" x14ac:dyDescent="0.35">
      <c r="A3" s="73"/>
      <c r="B3" s="65"/>
    </row>
    <row r="4" spans="1:4" ht="22.5" customHeight="1" x14ac:dyDescent="0.35">
      <c r="A4" s="64" t="s">
        <v>115</v>
      </c>
      <c r="B4" s="64" t="s">
        <v>116</v>
      </c>
    </row>
    <row r="5" spans="1:4" ht="22.5" customHeight="1" x14ac:dyDescent="0.35">
      <c r="A5" s="73"/>
      <c r="B5" s="73"/>
    </row>
    <row r="7" spans="1:4" ht="15.5" x14ac:dyDescent="0.35">
      <c r="A7" s="74" t="s">
        <v>153</v>
      </c>
      <c r="B7" s="75"/>
      <c r="C7" s="75"/>
      <c r="D7" s="76"/>
    </row>
    <row r="8" spans="1:4" ht="15.5" x14ac:dyDescent="0.35">
      <c r="A8" s="77" t="s">
        <v>117</v>
      </c>
      <c r="B8" s="78" t="s">
        <v>118</v>
      </c>
      <c r="C8" s="78" t="s">
        <v>115</v>
      </c>
      <c r="D8" s="79" t="s">
        <v>116</v>
      </c>
    </row>
    <row r="9" spans="1:4" ht="15.5" x14ac:dyDescent="0.35">
      <c r="A9" s="67" t="s">
        <v>141</v>
      </c>
      <c r="B9" s="68" t="s">
        <v>142</v>
      </c>
      <c r="C9" s="68" t="s">
        <v>119</v>
      </c>
      <c r="D9" s="69" t="s">
        <v>120</v>
      </c>
    </row>
    <row r="10" spans="1:4" ht="15.5" x14ac:dyDescent="0.35">
      <c r="A10" s="67" t="s">
        <v>143</v>
      </c>
      <c r="B10" s="68" t="s">
        <v>144</v>
      </c>
      <c r="C10" s="68" t="s">
        <v>121</v>
      </c>
      <c r="D10" s="69" t="s">
        <v>122</v>
      </c>
    </row>
    <row r="11" spans="1:4" ht="15.5" x14ac:dyDescent="0.35">
      <c r="A11" s="67" t="s">
        <v>106</v>
      </c>
      <c r="B11" s="68" t="s">
        <v>145</v>
      </c>
      <c r="C11" s="68" t="s">
        <v>123</v>
      </c>
      <c r="D11" s="69" t="s">
        <v>124</v>
      </c>
    </row>
    <row r="12" spans="1:4" ht="15.5" x14ac:dyDescent="0.35">
      <c r="A12" s="67" t="s">
        <v>105</v>
      </c>
      <c r="B12" s="68" t="s">
        <v>67</v>
      </c>
      <c r="C12" s="68" t="s">
        <v>125</v>
      </c>
      <c r="D12" s="69" t="s">
        <v>126</v>
      </c>
    </row>
    <row r="13" spans="1:4" ht="15.5" x14ac:dyDescent="0.35">
      <c r="A13" s="67" t="s">
        <v>146</v>
      </c>
      <c r="B13" s="68" t="s">
        <v>67</v>
      </c>
      <c r="C13" s="68" t="s">
        <v>127</v>
      </c>
      <c r="D13" s="69" t="s">
        <v>128</v>
      </c>
    </row>
    <row r="14" spans="1:4" ht="15.5" x14ac:dyDescent="0.35">
      <c r="A14" s="67" t="s">
        <v>53</v>
      </c>
      <c r="B14" s="68" t="s">
        <v>142</v>
      </c>
      <c r="C14" s="68" t="s">
        <v>129</v>
      </c>
      <c r="D14" s="69" t="s">
        <v>130</v>
      </c>
    </row>
    <row r="15" spans="1:4" ht="15.5" x14ac:dyDescent="0.35">
      <c r="A15" s="67" t="s">
        <v>147</v>
      </c>
      <c r="B15" s="68" t="s">
        <v>148</v>
      </c>
      <c r="C15" s="68" t="s">
        <v>131</v>
      </c>
      <c r="D15" s="69" t="s">
        <v>132</v>
      </c>
    </row>
    <row r="16" spans="1:4" ht="15.5" x14ac:dyDescent="0.35">
      <c r="A16" s="67" t="s">
        <v>149</v>
      </c>
      <c r="B16" s="68" t="s">
        <v>150</v>
      </c>
      <c r="C16" s="68" t="s">
        <v>133</v>
      </c>
      <c r="D16" s="69" t="s">
        <v>134</v>
      </c>
    </row>
    <row r="17" spans="1:4" ht="15.5" x14ac:dyDescent="0.35">
      <c r="A17" s="67" t="s">
        <v>151</v>
      </c>
      <c r="B17" s="68" t="s">
        <v>145</v>
      </c>
      <c r="C17" s="68" t="s">
        <v>135</v>
      </c>
      <c r="D17" s="69" t="s">
        <v>136</v>
      </c>
    </row>
    <row r="18" spans="1:4" ht="15.5" x14ac:dyDescent="0.35">
      <c r="A18" s="67" t="s">
        <v>152</v>
      </c>
      <c r="B18" s="68" t="s">
        <v>67</v>
      </c>
      <c r="C18" s="68" t="s">
        <v>137</v>
      </c>
      <c r="D18" s="69" t="s">
        <v>138</v>
      </c>
    </row>
    <row r="19" spans="1:4" ht="15.5" x14ac:dyDescent="0.35">
      <c r="A19" s="70" t="s">
        <v>154</v>
      </c>
      <c r="B19" s="71" t="s">
        <v>142</v>
      </c>
      <c r="C19" s="71" t="s">
        <v>139</v>
      </c>
      <c r="D19" s="72" t="s">
        <v>140</v>
      </c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D19"/>
  <sheetViews>
    <sheetView showGridLines="0" zoomScale="90" zoomScaleNormal="90" workbookViewId="0">
      <selection activeCell="A3" sqref="A3"/>
    </sheetView>
  </sheetViews>
  <sheetFormatPr defaultColWidth="9.1796875" defaultRowHeight="13" x14ac:dyDescent="0.3"/>
  <cols>
    <col min="1" max="1" width="15.6328125" style="66" customWidth="1"/>
    <col min="2" max="5" width="17" style="66" customWidth="1"/>
    <col min="6" max="6" width="7.26953125" style="66" customWidth="1"/>
    <col min="7" max="7" width="7.81640625" style="66" customWidth="1"/>
    <col min="8" max="8" width="5.1796875" style="66" customWidth="1"/>
    <col min="9" max="16384" width="9.1796875" style="66"/>
  </cols>
  <sheetData>
    <row r="1" spans="1:4" ht="84.5" customHeight="1" x14ac:dyDescent="0.35">
      <c r="A1" s="64"/>
      <c r="B1" s="65"/>
    </row>
    <row r="2" spans="1:4" ht="15.5" x14ac:dyDescent="0.35">
      <c r="A2" s="64" t="s">
        <v>114</v>
      </c>
      <c r="B2" s="65"/>
    </row>
    <row r="3" spans="1:4" ht="22.5" customHeight="1" x14ac:dyDescent="0.35">
      <c r="A3" s="73" t="s">
        <v>149</v>
      </c>
      <c r="B3" s="65"/>
    </row>
    <row r="4" spans="1:4" ht="22.5" customHeight="1" x14ac:dyDescent="0.35">
      <c r="A4" s="64" t="s">
        <v>115</v>
      </c>
      <c r="B4" s="64" t="s">
        <v>116</v>
      </c>
    </row>
    <row r="5" spans="1:4" ht="22.5" customHeight="1" x14ac:dyDescent="0.35">
      <c r="A5" s="73" t="str">
        <f>VLOOKUP(A3,$A$9:$D$19,3,FALSE)</f>
        <v>031-5564512</v>
      </c>
      <c r="B5" s="73" t="str">
        <f>VLOOKUP(A3,$A$9:$D$19,4,FALSE)</f>
        <v>070-648975</v>
      </c>
    </row>
    <row r="7" spans="1:4" ht="15.5" x14ac:dyDescent="0.35">
      <c r="A7" s="74" t="s">
        <v>153</v>
      </c>
      <c r="B7" s="75"/>
      <c r="C7" s="75"/>
      <c r="D7" s="76"/>
    </row>
    <row r="8" spans="1:4" ht="15.5" x14ac:dyDescent="0.35">
      <c r="A8" s="77" t="s">
        <v>117</v>
      </c>
      <c r="B8" s="78" t="s">
        <v>118</v>
      </c>
      <c r="C8" s="78" t="s">
        <v>115</v>
      </c>
      <c r="D8" s="79" t="s">
        <v>116</v>
      </c>
    </row>
    <row r="9" spans="1:4" ht="15.5" x14ac:dyDescent="0.35">
      <c r="A9" s="67" t="s">
        <v>141</v>
      </c>
      <c r="B9" s="68" t="s">
        <v>142</v>
      </c>
      <c r="C9" s="68" t="s">
        <v>119</v>
      </c>
      <c r="D9" s="69" t="s">
        <v>120</v>
      </c>
    </row>
    <row r="10" spans="1:4" ht="15.5" x14ac:dyDescent="0.35">
      <c r="A10" s="67" t="s">
        <v>143</v>
      </c>
      <c r="B10" s="68" t="s">
        <v>144</v>
      </c>
      <c r="C10" s="68" t="s">
        <v>121</v>
      </c>
      <c r="D10" s="69" t="s">
        <v>122</v>
      </c>
    </row>
    <row r="11" spans="1:4" ht="15.5" x14ac:dyDescent="0.35">
      <c r="A11" s="67" t="s">
        <v>106</v>
      </c>
      <c r="B11" s="68" t="s">
        <v>145</v>
      </c>
      <c r="C11" s="68" t="s">
        <v>123</v>
      </c>
      <c r="D11" s="69" t="s">
        <v>124</v>
      </c>
    </row>
    <row r="12" spans="1:4" ht="15.5" x14ac:dyDescent="0.35">
      <c r="A12" s="67" t="s">
        <v>105</v>
      </c>
      <c r="B12" s="68" t="s">
        <v>67</v>
      </c>
      <c r="C12" s="68" t="s">
        <v>125</v>
      </c>
      <c r="D12" s="69" t="s">
        <v>126</v>
      </c>
    </row>
    <row r="13" spans="1:4" ht="15.5" x14ac:dyDescent="0.35">
      <c r="A13" s="67" t="s">
        <v>146</v>
      </c>
      <c r="B13" s="68" t="s">
        <v>67</v>
      </c>
      <c r="C13" s="68" t="s">
        <v>127</v>
      </c>
      <c r="D13" s="69" t="s">
        <v>128</v>
      </c>
    </row>
    <row r="14" spans="1:4" ht="15.5" x14ac:dyDescent="0.35">
      <c r="A14" s="67" t="s">
        <v>53</v>
      </c>
      <c r="B14" s="68" t="s">
        <v>142</v>
      </c>
      <c r="C14" s="68" t="s">
        <v>129</v>
      </c>
      <c r="D14" s="69" t="s">
        <v>130</v>
      </c>
    </row>
    <row r="15" spans="1:4" ht="15.5" x14ac:dyDescent="0.35">
      <c r="A15" s="67" t="s">
        <v>147</v>
      </c>
      <c r="B15" s="68" t="s">
        <v>148</v>
      </c>
      <c r="C15" s="68" t="s">
        <v>131</v>
      </c>
      <c r="D15" s="69" t="s">
        <v>132</v>
      </c>
    </row>
    <row r="16" spans="1:4" ht="15.5" x14ac:dyDescent="0.35">
      <c r="A16" s="67" t="s">
        <v>149</v>
      </c>
      <c r="B16" s="68" t="s">
        <v>150</v>
      </c>
      <c r="C16" s="68" t="s">
        <v>133</v>
      </c>
      <c r="D16" s="69" t="s">
        <v>134</v>
      </c>
    </row>
    <row r="17" spans="1:4" ht="15.5" x14ac:dyDescent="0.35">
      <c r="A17" s="67" t="s">
        <v>151</v>
      </c>
      <c r="B17" s="68" t="s">
        <v>145</v>
      </c>
      <c r="C17" s="68" t="s">
        <v>135</v>
      </c>
      <c r="D17" s="69" t="s">
        <v>136</v>
      </c>
    </row>
    <row r="18" spans="1:4" ht="15.5" x14ac:dyDescent="0.35">
      <c r="A18" s="67" t="s">
        <v>152</v>
      </c>
      <c r="B18" s="68" t="s">
        <v>67</v>
      </c>
      <c r="C18" s="68" t="s">
        <v>137</v>
      </c>
      <c r="D18" s="69" t="s">
        <v>138</v>
      </c>
    </row>
    <row r="19" spans="1:4" ht="15.5" x14ac:dyDescent="0.35">
      <c r="A19" s="70" t="s">
        <v>154</v>
      </c>
      <c r="B19" s="71" t="s">
        <v>142</v>
      </c>
      <c r="C19" s="71" t="s">
        <v>139</v>
      </c>
      <c r="D19" s="72" t="s">
        <v>140</v>
      </c>
    </row>
  </sheetData>
  <dataValidations count="1">
    <dataValidation type="list" allowBlank="1" showInputMessage="1" showErrorMessage="1" sqref="A3">
      <formula1>$A$9:$A$19</formula1>
    </dataValidation>
  </dataValidation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D14"/>
  <sheetViews>
    <sheetView showGridLines="0" workbookViewId="0">
      <selection activeCell="F14" sqref="F14"/>
    </sheetView>
  </sheetViews>
  <sheetFormatPr defaultColWidth="8.81640625" defaultRowHeight="18.5" x14ac:dyDescent="0.45"/>
  <cols>
    <col min="1" max="1" width="17.7265625" style="81" bestFit="1" customWidth="1"/>
    <col min="2" max="2" width="17.54296875" style="81" customWidth="1"/>
    <col min="3" max="3" width="22.1796875" style="81" customWidth="1"/>
    <col min="4" max="4" width="21.453125" style="81" customWidth="1"/>
    <col min="5" max="16384" width="8.81640625" style="81"/>
  </cols>
  <sheetData>
    <row r="1" spans="1:4" ht="55.5" customHeight="1" x14ac:dyDescent="0.45"/>
    <row r="2" spans="1:4" s="87" customFormat="1" x14ac:dyDescent="0.45">
      <c r="A2" s="86" t="s">
        <v>155</v>
      </c>
      <c r="B2" s="85">
        <f ca="1">TODAY()</f>
        <v>42754</v>
      </c>
      <c r="C2" s="86"/>
      <c r="D2" s="86"/>
    </row>
    <row r="3" spans="1:4" x14ac:dyDescent="0.45">
      <c r="A3" s="86" t="s">
        <v>156</v>
      </c>
      <c r="B3" s="92">
        <v>21</v>
      </c>
      <c r="C3" s="80"/>
      <c r="D3" s="80"/>
    </row>
    <row r="4" spans="1:4" ht="19" thickBot="1" x14ac:dyDescent="0.5">
      <c r="A4" s="93" t="s">
        <v>157</v>
      </c>
      <c r="B4" s="94">
        <v>7</v>
      </c>
      <c r="C4" s="82"/>
      <c r="D4" s="82"/>
    </row>
    <row r="5" spans="1:4" ht="19" thickTop="1" x14ac:dyDescent="0.45">
      <c r="A5" s="83"/>
      <c r="B5" s="80"/>
      <c r="C5" s="80"/>
      <c r="D5" s="80"/>
    </row>
    <row r="6" spans="1:4" s="84" customFormat="1" x14ac:dyDescent="0.45">
      <c r="A6" s="74" t="s">
        <v>0</v>
      </c>
      <c r="B6" s="74" t="s">
        <v>159</v>
      </c>
      <c r="C6" s="74" t="s">
        <v>158</v>
      </c>
      <c r="D6" s="74" t="s">
        <v>160</v>
      </c>
    </row>
    <row r="7" spans="1:4" x14ac:dyDescent="0.45">
      <c r="A7" s="88" t="s">
        <v>63</v>
      </c>
      <c r="B7" s="89">
        <f ca="1">B2-20</f>
        <v>42734</v>
      </c>
      <c r="C7" s="90"/>
      <c r="D7" s="91"/>
    </row>
    <row r="8" spans="1:4" x14ac:dyDescent="0.45">
      <c r="A8" s="88" t="s">
        <v>61</v>
      </c>
      <c r="B8" s="89">
        <f ca="1">B2-2</f>
        <v>42752</v>
      </c>
      <c r="C8" s="90"/>
      <c r="D8" s="91"/>
    </row>
    <row r="9" spans="1:4" x14ac:dyDescent="0.45">
      <c r="A9" s="88" t="s">
        <v>62</v>
      </c>
      <c r="B9" s="89">
        <f ca="1">B2-22</f>
        <v>42732</v>
      </c>
      <c r="C9" s="90"/>
      <c r="D9" s="91"/>
    </row>
    <row r="10" spans="1:4" x14ac:dyDescent="0.45">
      <c r="A10" s="88" t="s">
        <v>64</v>
      </c>
      <c r="B10" s="89">
        <f ca="1">B2-45</f>
        <v>42709</v>
      </c>
      <c r="C10" s="90"/>
      <c r="D10" s="91"/>
    </row>
    <row r="11" spans="1:4" x14ac:dyDescent="0.45">
      <c r="A11" s="88" t="s">
        <v>65</v>
      </c>
      <c r="B11" s="89">
        <f ca="1">B2-36</f>
        <v>42718</v>
      </c>
      <c r="C11" s="90"/>
      <c r="D11" s="91"/>
    </row>
    <row r="12" spans="1:4" x14ac:dyDescent="0.45">
      <c r="A12" s="88" t="s">
        <v>66</v>
      </c>
      <c r="B12" s="89">
        <f ca="1">B2-15</f>
        <v>42739</v>
      </c>
      <c r="C12" s="90"/>
      <c r="D12" s="91"/>
    </row>
    <row r="13" spans="1:4" x14ac:dyDescent="0.45">
      <c r="A13" s="80"/>
      <c r="B13" s="80"/>
      <c r="C13" s="80"/>
      <c r="D13" s="80"/>
    </row>
    <row r="14" spans="1:4" x14ac:dyDescent="0.45">
      <c r="A14" s="80"/>
      <c r="B14" s="80"/>
      <c r="C14" s="80"/>
      <c r="D14" s="80"/>
    </row>
  </sheetData>
  <printOptions gridLinesSet="0"/>
  <pageMargins left="0.75" right="0.75" top="1" bottom="1" header="0.5" footer="0.5"/>
  <pageSetup paperSize="9" orientation="portrait" horizontalDpi="4294967292" verticalDpi="4294967292" copies="0"/>
  <headerFooter alignWithMargins="0">
    <oddHeader>&amp;F</oddHeader>
    <oddFooter>Sida 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D14"/>
  <sheetViews>
    <sheetView showGridLines="0" workbookViewId="0">
      <selection activeCell="D8" sqref="D8"/>
    </sheetView>
  </sheetViews>
  <sheetFormatPr defaultColWidth="8.81640625" defaultRowHeight="18.5" x14ac:dyDescent="0.45"/>
  <cols>
    <col min="1" max="1" width="17.7265625" style="81" customWidth="1"/>
    <col min="2" max="2" width="17.54296875" style="81" customWidth="1"/>
    <col min="3" max="3" width="22.1796875" style="81" customWidth="1"/>
    <col min="4" max="4" width="21.453125" style="81" customWidth="1"/>
    <col min="5" max="16384" width="8.81640625" style="81"/>
  </cols>
  <sheetData>
    <row r="1" spans="1:4" ht="55.5" customHeight="1" x14ac:dyDescent="0.45"/>
    <row r="2" spans="1:4" s="87" customFormat="1" x14ac:dyDescent="0.45">
      <c r="A2" s="86" t="s">
        <v>155</v>
      </c>
      <c r="B2" s="85">
        <f ca="1">TODAY()</f>
        <v>42754</v>
      </c>
      <c r="C2" s="86"/>
      <c r="D2" s="86"/>
    </row>
    <row r="3" spans="1:4" x14ac:dyDescent="0.45">
      <c r="A3" s="86" t="s">
        <v>156</v>
      </c>
      <c r="B3" s="92">
        <v>21</v>
      </c>
      <c r="C3" s="80"/>
      <c r="D3" s="80"/>
    </row>
    <row r="4" spans="1:4" ht="19" thickBot="1" x14ac:dyDescent="0.5">
      <c r="A4" s="93" t="s">
        <v>157</v>
      </c>
      <c r="B4" s="94">
        <v>7</v>
      </c>
      <c r="C4" s="82"/>
      <c r="D4" s="82"/>
    </row>
    <row r="5" spans="1:4" ht="19" thickTop="1" x14ac:dyDescent="0.45">
      <c r="A5" s="83"/>
      <c r="B5" s="80"/>
      <c r="C5" s="80"/>
      <c r="D5" s="80"/>
    </row>
    <row r="6" spans="1:4" s="84" customFormat="1" x14ac:dyDescent="0.45">
      <c r="A6" s="74" t="s">
        <v>0</v>
      </c>
      <c r="B6" s="74" t="s">
        <v>159</v>
      </c>
      <c r="C6" s="74" t="s">
        <v>158</v>
      </c>
      <c r="D6" s="74" t="s">
        <v>160</v>
      </c>
    </row>
    <row r="7" spans="1:4" x14ac:dyDescent="0.45">
      <c r="A7" s="88" t="s">
        <v>63</v>
      </c>
      <c r="B7" s="89">
        <f ca="1">B2-20</f>
        <v>42734</v>
      </c>
      <c r="C7" s="90">
        <f t="shared" ref="C7:C12" ca="1" si="0">B7+$B$3</f>
        <v>42755</v>
      </c>
      <c r="D7" s="91" t="str">
        <f ca="1">IF((C7+$B$4)&lt;$B$2,"Ja","Nej")</f>
        <v>Nej</v>
      </c>
    </row>
    <row r="8" spans="1:4" x14ac:dyDescent="0.45">
      <c r="A8" s="88" t="s">
        <v>61</v>
      </c>
      <c r="B8" s="89">
        <f ca="1">B2-2</f>
        <v>42752</v>
      </c>
      <c r="C8" s="90">
        <f t="shared" ca="1" si="0"/>
        <v>42773</v>
      </c>
      <c r="D8" s="91" t="str">
        <f t="shared" ref="D8:D12" ca="1" si="1">IF((C8+$B$4)&lt;$B$2,"Ja","Nej")</f>
        <v>Nej</v>
      </c>
    </row>
    <row r="9" spans="1:4" x14ac:dyDescent="0.45">
      <c r="A9" s="88" t="s">
        <v>62</v>
      </c>
      <c r="B9" s="89">
        <f ca="1">B2-22</f>
        <v>42732</v>
      </c>
      <c r="C9" s="90">
        <f t="shared" ca="1" si="0"/>
        <v>42753</v>
      </c>
      <c r="D9" s="91" t="str">
        <f ca="1">IF((C9+$B$4)&lt;$B$2,"Ja","Nej")</f>
        <v>Nej</v>
      </c>
    </row>
    <row r="10" spans="1:4" x14ac:dyDescent="0.45">
      <c r="A10" s="88" t="s">
        <v>64</v>
      </c>
      <c r="B10" s="89">
        <f ca="1">B2-45</f>
        <v>42709</v>
      </c>
      <c r="C10" s="90">
        <f t="shared" ca="1" si="0"/>
        <v>42730</v>
      </c>
      <c r="D10" s="91" t="str">
        <f t="shared" ca="1" si="1"/>
        <v>Ja</v>
      </c>
    </row>
    <row r="11" spans="1:4" x14ac:dyDescent="0.45">
      <c r="A11" s="88" t="s">
        <v>65</v>
      </c>
      <c r="B11" s="89">
        <f ca="1">B2-36</f>
        <v>42718</v>
      </c>
      <c r="C11" s="90">
        <f t="shared" ca="1" si="0"/>
        <v>42739</v>
      </c>
      <c r="D11" s="91" t="str">
        <f t="shared" ca="1" si="1"/>
        <v>Ja</v>
      </c>
    </row>
    <row r="12" spans="1:4" x14ac:dyDescent="0.45">
      <c r="A12" s="88" t="s">
        <v>66</v>
      </c>
      <c r="B12" s="89">
        <f ca="1">B2-15</f>
        <v>42739</v>
      </c>
      <c r="C12" s="90">
        <f t="shared" ca="1" si="0"/>
        <v>42760</v>
      </c>
      <c r="D12" s="91" t="str">
        <f t="shared" ca="1" si="1"/>
        <v>Nej</v>
      </c>
    </row>
    <row r="13" spans="1:4" x14ac:dyDescent="0.45">
      <c r="A13" s="80"/>
      <c r="B13" s="80"/>
      <c r="C13" s="80"/>
      <c r="D13" s="80"/>
    </row>
    <row r="14" spans="1:4" x14ac:dyDescent="0.45">
      <c r="A14" s="80"/>
      <c r="B14" s="80"/>
      <c r="C14" s="80"/>
      <c r="D14" s="80"/>
    </row>
  </sheetData>
  <printOptions gridLinesSet="0"/>
  <pageMargins left="0.75" right="0.75" top="1" bottom="1" header="0.5" footer="0.5"/>
  <pageSetup paperSize="9" orientation="portrait" horizontalDpi="4294967292" verticalDpi="4294967292" copies="0"/>
  <headerFooter alignWithMargins="0">
    <oddHeader>&amp;F</oddHeader>
    <oddFooter>Sida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F1502"/>
  <sheetViews>
    <sheetView showGridLines="0" workbookViewId="0">
      <pane ySplit="2" topLeftCell="A3" activePane="bottomLeft" state="frozen"/>
      <selection activeCell="H2" sqref="H2"/>
      <selection pane="bottomLeft" activeCell="H2" sqref="H2"/>
    </sheetView>
  </sheetViews>
  <sheetFormatPr defaultColWidth="9.1796875" defaultRowHeight="13" x14ac:dyDescent="0.3"/>
  <cols>
    <col min="1" max="1" width="9.7265625" style="96" customWidth="1"/>
    <col min="2" max="2" width="13.7265625" style="96" customWidth="1"/>
    <col min="3" max="3" width="12.453125" style="97" customWidth="1"/>
    <col min="4" max="4" width="12.54296875" style="96" customWidth="1"/>
    <col min="5" max="5" width="12.453125" style="97" customWidth="1"/>
    <col min="6" max="6" width="15.54296875" style="96" customWidth="1"/>
    <col min="7" max="16384" width="9.1796875" style="95"/>
  </cols>
  <sheetData>
    <row r="1" spans="1:6" ht="62.5" customHeight="1" x14ac:dyDescent="0.3"/>
    <row r="2" spans="1:6" ht="15.5" x14ac:dyDescent="0.3">
      <c r="A2" s="102" t="s">
        <v>161</v>
      </c>
      <c r="B2" s="102" t="s">
        <v>150</v>
      </c>
      <c r="C2" s="107" t="s">
        <v>162</v>
      </c>
      <c r="D2" s="108" t="s">
        <v>67</v>
      </c>
      <c r="E2" s="102" t="s">
        <v>187</v>
      </c>
      <c r="F2" s="102" t="s">
        <v>163</v>
      </c>
    </row>
    <row r="3" spans="1:6" x14ac:dyDescent="0.3">
      <c r="A3" s="103" t="s">
        <v>178</v>
      </c>
      <c r="B3" s="103" t="s">
        <v>177</v>
      </c>
      <c r="C3" s="104">
        <v>42394</v>
      </c>
      <c r="D3" s="109">
        <v>179470</v>
      </c>
      <c r="E3" s="105" t="s">
        <v>183</v>
      </c>
      <c r="F3" s="106"/>
    </row>
    <row r="4" spans="1:6" x14ac:dyDescent="0.3">
      <c r="A4" s="103" t="s">
        <v>181</v>
      </c>
      <c r="B4" s="103" t="s">
        <v>177</v>
      </c>
      <c r="C4" s="104">
        <v>42449</v>
      </c>
      <c r="D4" s="109">
        <v>253440</v>
      </c>
      <c r="E4" s="105" t="s">
        <v>184</v>
      </c>
      <c r="F4" s="106"/>
    </row>
    <row r="5" spans="1:6" x14ac:dyDescent="0.3">
      <c r="A5" s="103" t="s">
        <v>181</v>
      </c>
      <c r="B5" s="103" t="s">
        <v>177</v>
      </c>
      <c r="C5" s="104">
        <v>42541</v>
      </c>
      <c r="D5" s="109">
        <v>291620</v>
      </c>
      <c r="E5" s="105" t="s">
        <v>186</v>
      </c>
      <c r="F5" s="106"/>
    </row>
    <row r="6" spans="1:6" x14ac:dyDescent="0.3">
      <c r="A6" s="103" t="s">
        <v>179</v>
      </c>
      <c r="B6" s="103" t="s">
        <v>164</v>
      </c>
      <c r="C6" s="104">
        <v>42526</v>
      </c>
      <c r="D6" s="109">
        <v>168300</v>
      </c>
      <c r="E6" s="105" t="s">
        <v>165</v>
      </c>
      <c r="F6" s="106"/>
    </row>
    <row r="7" spans="1:6" x14ac:dyDescent="0.3">
      <c r="A7" s="103" t="s">
        <v>178</v>
      </c>
      <c r="B7" s="103" t="s">
        <v>177</v>
      </c>
      <c r="C7" s="104">
        <v>42490</v>
      </c>
      <c r="D7" s="109">
        <v>152930</v>
      </c>
      <c r="E7" s="105" t="s">
        <v>185</v>
      </c>
      <c r="F7" s="106"/>
    </row>
    <row r="8" spans="1:6" x14ac:dyDescent="0.3">
      <c r="A8" s="103" t="s">
        <v>178</v>
      </c>
      <c r="B8" s="103" t="s">
        <v>164</v>
      </c>
      <c r="C8" s="104">
        <v>42457</v>
      </c>
      <c r="D8" s="109">
        <v>244010</v>
      </c>
      <c r="E8" s="105" t="s">
        <v>183</v>
      </c>
      <c r="F8" s="106"/>
    </row>
    <row r="9" spans="1:6" x14ac:dyDescent="0.3">
      <c r="A9" s="103" t="s">
        <v>181</v>
      </c>
      <c r="B9" s="103" t="s">
        <v>177</v>
      </c>
      <c r="C9" s="104">
        <v>42516</v>
      </c>
      <c r="D9" s="109">
        <v>94380</v>
      </c>
      <c r="E9" s="105" t="s">
        <v>184</v>
      </c>
      <c r="F9" s="106"/>
    </row>
    <row r="10" spans="1:6" x14ac:dyDescent="0.3">
      <c r="A10" s="103" t="s">
        <v>180</v>
      </c>
      <c r="B10" s="103" t="s">
        <v>176</v>
      </c>
      <c r="C10" s="104">
        <v>42546</v>
      </c>
      <c r="D10" s="109">
        <v>86640</v>
      </c>
      <c r="E10" s="105" t="s">
        <v>186</v>
      </c>
      <c r="F10" s="106"/>
    </row>
    <row r="11" spans="1:6" x14ac:dyDescent="0.3">
      <c r="A11" s="103" t="s">
        <v>182</v>
      </c>
      <c r="B11" s="103" t="s">
        <v>166</v>
      </c>
      <c r="C11" s="104">
        <v>42518</v>
      </c>
      <c r="D11" s="109">
        <v>221500</v>
      </c>
      <c r="E11" s="105" t="s">
        <v>165</v>
      </c>
      <c r="F11" s="106"/>
    </row>
    <row r="12" spans="1:6" x14ac:dyDescent="0.3">
      <c r="A12" s="103" t="s">
        <v>179</v>
      </c>
      <c r="B12" s="103" t="s">
        <v>164</v>
      </c>
      <c r="C12" s="104">
        <v>42491</v>
      </c>
      <c r="D12" s="109">
        <v>116340</v>
      </c>
      <c r="E12" s="105" t="s">
        <v>185</v>
      </c>
      <c r="F12" s="106"/>
    </row>
    <row r="13" spans="1:6" x14ac:dyDescent="0.3">
      <c r="A13" s="103" t="s">
        <v>181</v>
      </c>
      <c r="B13" s="103" t="s">
        <v>176</v>
      </c>
      <c r="C13" s="104">
        <v>42427</v>
      </c>
      <c r="D13" s="109">
        <v>167590</v>
      </c>
      <c r="E13" s="105" t="s">
        <v>183</v>
      </c>
      <c r="F13" s="106"/>
    </row>
    <row r="14" spans="1:6" x14ac:dyDescent="0.3">
      <c r="A14" s="103" t="s">
        <v>182</v>
      </c>
      <c r="B14" s="103" t="s">
        <v>176</v>
      </c>
      <c r="C14" s="104">
        <v>42467</v>
      </c>
      <c r="D14" s="109">
        <v>61200</v>
      </c>
      <c r="E14" s="105" t="s">
        <v>184</v>
      </c>
      <c r="F14" s="106"/>
    </row>
    <row r="15" spans="1:6" x14ac:dyDescent="0.3">
      <c r="A15" s="103" t="s">
        <v>180</v>
      </c>
      <c r="B15" s="103" t="s">
        <v>176</v>
      </c>
      <c r="C15" s="104">
        <v>42598</v>
      </c>
      <c r="D15" s="109">
        <v>241860</v>
      </c>
      <c r="E15" s="105" t="s">
        <v>186</v>
      </c>
      <c r="F15" s="106"/>
    </row>
    <row r="16" spans="1:6" x14ac:dyDescent="0.3">
      <c r="A16" s="103" t="s">
        <v>179</v>
      </c>
      <c r="B16" s="103" t="s">
        <v>177</v>
      </c>
      <c r="C16" s="104">
        <v>42551</v>
      </c>
      <c r="D16" s="109">
        <v>90580</v>
      </c>
      <c r="E16" s="105" t="s">
        <v>165</v>
      </c>
      <c r="F16" s="106"/>
    </row>
    <row r="17" spans="1:6" x14ac:dyDescent="0.3">
      <c r="A17" s="103" t="s">
        <v>181</v>
      </c>
      <c r="B17" s="103" t="s">
        <v>164</v>
      </c>
      <c r="C17" s="104">
        <v>42540</v>
      </c>
      <c r="D17" s="109">
        <v>222290</v>
      </c>
      <c r="E17" s="105" t="s">
        <v>185</v>
      </c>
      <c r="F17" s="106"/>
    </row>
    <row r="18" spans="1:6" x14ac:dyDescent="0.3">
      <c r="A18" s="103" t="s">
        <v>178</v>
      </c>
      <c r="B18" s="103" t="s">
        <v>164</v>
      </c>
      <c r="C18" s="104">
        <v>42550</v>
      </c>
      <c r="D18" s="109">
        <v>297480</v>
      </c>
      <c r="E18" s="105" t="s">
        <v>183</v>
      </c>
      <c r="F18" s="106"/>
    </row>
    <row r="19" spans="1:6" x14ac:dyDescent="0.3">
      <c r="A19" s="103" t="s">
        <v>180</v>
      </c>
      <c r="B19" s="103" t="s">
        <v>164</v>
      </c>
      <c r="C19" s="104">
        <v>42418</v>
      </c>
      <c r="D19" s="109">
        <v>160400</v>
      </c>
      <c r="E19" s="105" t="s">
        <v>184</v>
      </c>
      <c r="F19" s="106"/>
    </row>
    <row r="20" spans="1:6" x14ac:dyDescent="0.3">
      <c r="A20" s="103" t="s">
        <v>179</v>
      </c>
      <c r="B20" s="103" t="s">
        <v>164</v>
      </c>
      <c r="C20" s="104">
        <v>42452</v>
      </c>
      <c r="D20" s="109">
        <v>53510</v>
      </c>
      <c r="E20" s="105" t="s">
        <v>186</v>
      </c>
      <c r="F20" s="106"/>
    </row>
    <row r="21" spans="1:6" x14ac:dyDescent="0.3">
      <c r="A21" s="103" t="s">
        <v>182</v>
      </c>
      <c r="B21" s="103" t="s">
        <v>164</v>
      </c>
      <c r="C21" s="104">
        <v>42540</v>
      </c>
      <c r="D21" s="109">
        <v>190070</v>
      </c>
      <c r="E21" s="105" t="s">
        <v>183</v>
      </c>
      <c r="F21" s="106"/>
    </row>
    <row r="22" spans="1:6" x14ac:dyDescent="0.3">
      <c r="A22" s="103" t="s">
        <v>181</v>
      </c>
      <c r="B22" s="103" t="s">
        <v>166</v>
      </c>
      <c r="C22" s="104">
        <v>42554</v>
      </c>
      <c r="D22" s="109">
        <v>113420</v>
      </c>
      <c r="E22" s="105" t="s">
        <v>184</v>
      </c>
      <c r="F22" s="106"/>
    </row>
    <row r="23" spans="1:6" x14ac:dyDescent="0.3">
      <c r="A23" s="103" t="s">
        <v>180</v>
      </c>
      <c r="B23" s="103" t="s">
        <v>176</v>
      </c>
      <c r="C23" s="104">
        <v>42554</v>
      </c>
      <c r="D23" s="109">
        <v>288800</v>
      </c>
      <c r="E23" s="105" t="s">
        <v>186</v>
      </c>
      <c r="F23" s="106"/>
    </row>
    <row r="24" spans="1:6" x14ac:dyDescent="0.3">
      <c r="A24" s="103" t="s">
        <v>178</v>
      </c>
      <c r="B24" s="103" t="s">
        <v>164</v>
      </c>
      <c r="C24" s="104">
        <v>42403</v>
      </c>
      <c r="D24" s="109">
        <v>142900</v>
      </c>
      <c r="E24" s="105" t="s">
        <v>165</v>
      </c>
      <c r="F24" s="106"/>
    </row>
    <row r="25" spans="1:6" x14ac:dyDescent="0.3">
      <c r="A25" s="103" t="s">
        <v>178</v>
      </c>
      <c r="B25" s="103" t="s">
        <v>176</v>
      </c>
      <c r="C25" s="104">
        <v>42378</v>
      </c>
      <c r="D25" s="109">
        <v>73330</v>
      </c>
      <c r="E25" s="105" t="s">
        <v>185</v>
      </c>
      <c r="F25" s="106"/>
    </row>
    <row r="26" spans="1:6" x14ac:dyDescent="0.3">
      <c r="A26" s="103" t="s">
        <v>181</v>
      </c>
      <c r="B26" s="103" t="s">
        <v>177</v>
      </c>
      <c r="C26" s="104">
        <v>42448</v>
      </c>
      <c r="D26" s="109">
        <v>227730</v>
      </c>
      <c r="E26" s="105" t="s">
        <v>183</v>
      </c>
      <c r="F26" s="106"/>
    </row>
    <row r="27" spans="1:6" x14ac:dyDescent="0.3">
      <c r="A27" s="103" t="s">
        <v>180</v>
      </c>
      <c r="B27" s="103" t="s">
        <v>166</v>
      </c>
      <c r="C27" s="104">
        <v>42505</v>
      </c>
      <c r="D27" s="109">
        <v>105130</v>
      </c>
      <c r="E27" s="105" t="s">
        <v>184</v>
      </c>
      <c r="F27" s="106"/>
    </row>
    <row r="28" spans="1:6" x14ac:dyDescent="0.3">
      <c r="A28" s="103" t="s">
        <v>179</v>
      </c>
      <c r="B28" s="103" t="s">
        <v>164</v>
      </c>
      <c r="C28" s="104">
        <v>42378</v>
      </c>
      <c r="D28" s="109">
        <v>150260</v>
      </c>
      <c r="E28" s="105" t="s">
        <v>186</v>
      </c>
      <c r="F28" s="106"/>
    </row>
    <row r="29" spans="1:6" x14ac:dyDescent="0.3">
      <c r="A29" s="103" t="s">
        <v>182</v>
      </c>
      <c r="B29" s="103" t="s">
        <v>164</v>
      </c>
      <c r="C29" s="104">
        <v>42586</v>
      </c>
      <c r="D29" s="109">
        <v>208100</v>
      </c>
      <c r="E29" s="105" t="s">
        <v>165</v>
      </c>
      <c r="F29" s="106"/>
    </row>
    <row r="30" spans="1:6" x14ac:dyDescent="0.3">
      <c r="A30" s="103" t="s">
        <v>180</v>
      </c>
      <c r="B30" s="103" t="s">
        <v>176</v>
      </c>
      <c r="C30" s="104">
        <v>42495</v>
      </c>
      <c r="D30" s="109">
        <v>55520</v>
      </c>
      <c r="E30" s="105" t="s">
        <v>185</v>
      </c>
      <c r="F30" s="106"/>
    </row>
    <row r="31" spans="1:6" x14ac:dyDescent="0.3">
      <c r="A31" s="103" t="s">
        <v>181</v>
      </c>
      <c r="B31" s="103" t="s">
        <v>176</v>
      </c>
      <c r="C31" s="104">
        <v>42449</v>
      </c>
      <c r="D31" s="109">
        <v>96230</v>
      </c>
      <c r="E31" s="105" t="s">
        <v>183</v>
      </c>
      <c r="F31" s="106"/>
    </row>
    <row r="32" spans="1:6" x14ac:dyDescent="0.3">
      <c r="A32" s="103" t="s">
        <v>180</v>
      </c>
      <c r="B32" s="103" t="s">
        <v>164</v>
      </c>
      <c r="C32" s="104">
        <v>42443</v>
      </c>
      <c r="D32" s="109">
        <v>240240</v>
      </c>
      <c r="E32" s="105" t="s">
        <v>184</v>
      </c>
      <c r="F32" s="106"/>
    </row>
    <row r="33" spans="1:6" x14ac:dyDescent="0.3">
      <c r="A33" s="103" t="s">
        <v>178</v>
      </c>
      <c r="B33" s="103" t="s">
        <v>177</v>
      </c>
      <c r="C33" s="104">
        <v>42587</v>
      </c>
      <c r="D33" s="109">
        <v>283860</v>
      </c>
      <c r="E33" s="105" t="s">
        <v>186</v>
      </c>
      <c r="F33" s="106"/>
    </row>
    <row r="34" spans="1:6" x14ac:dyDescent="0.3">
      <c r="A34" s="103" t="s">
        <v>182</v>
      </c>
      <c r="B34" s="103" t="s">
        <v>176</v>
      </c>
      <c r="C34" s="104">
        <v>42588</v>
      </c>
      <c r="D34" s="109">
        <v>71910</v>
      </c>
      <c r="E34" s="105" t="s">
        <v>165</v>
      </c>
      <c r="F34" s="106"/>
    </row>
    <row r="35" spans="1:6" x14ac:dyDescent="0.3">
      <c r="A35" s="103" t="s">
        <v>179</v>
      </c>
      <c r="B35" s="103" t="s">
        <v>176</v>
      </c>
      <c r="C35" s="104">
        <v>42455</v>
      </c>
      <c r="D35" s="109">
        <v>174970</v>
      </c>
      <c r="E35" s="105" t="s">
        <v>185</v>
      </c>
      <c r="F35" s="106"/>
    </row>
    <row r="36" spans="1:6" x14ac:dyDescent="0.3">
      <c r="A36" s="103" t="s">
        <v>180</v>
      </c>
      <c r="B36" s="103" t="s">
        <v>164</v>
      </c>
      <c r="C36" s="104">
        <v>42434</v>
      </c>
      <c r="D36" s="109">
        <v>108380</v>
      </c>
      <c r="E36" s="105" t="s">
        <v>183</v>
      </c>
      <c r="F36" s="106"/>
    </row>
    <row r="37" spans="1:6" x14ac:dyDescent="0.3">
      <c r="A37" s="103" t="s">
        <v>180</v>
      </c>
      <c r="B37" s="103" t="s">
        <v>176</v>
      </c>
      <c r="C37" s="104">
        <v>42392</v>
      </c>
      <c r="D37" s="109">
        <v>209050</v>
      </c>
      <c r="E37" s="105" t="s">
        <v>184</v>
      </c>
      <c r="F37" s="106"/>
    </row>
    <row r="38" spans="1:6" x14ac:dyDescent="0.3">
      <c r="A38" s="103" t="s">
        <v>181</v>
      </c>
      <c r="B38" s="103" t="s">
        <v>166</v>
      </c>
      <c r="C38" s="104">
        <v>42517</v>
      </c>
      <c r="D38" s="109">
        <v>123710</v>
      </c>
      <c r="E38" s="105" t="s">
        <v>186</v>
      </c>
      <c r="F38" s="106"/>
    </row>
    <row r="39" spans="1:6" x14ac:dyDescent="0.3">
      <c r="A39" s="103" t="s">
        <v>179</v>
      </c>
      <c r="B39" s="103" t="s">
        <v>177</v>
      </c>
      <c r="C39" s="104">
        <v>42448</v>
      </c>
      <c r="D39" s="109">
        <v>149900</v>
      </c>
      <c r="E39" s="105" t="s">
        <v>183</v>
      </c>
      <c r="F39" s="106"/>
    </row>
    <row r="40" spans="1:6" x14ac:dyDescent="0.3">
      <c r="A40" s="103" t="s">
        <v>179</v>
      </c>
      <c r="B40" s="103" t="s">
        <v>166</v>
      </c>
      <c r="C40" s="104">
        <v>42549</v>
      </c>
      <c r="D40" s="109">
        <v>105560</v>
      </c>
      <c r="E40" s="105" t="s">
        <v>184</v>
      </c>
      <c r="F40" s="106"/>
    </row>
    <row r="41" spans="1:6" x14ac:dyDescent="0.3">
      <c r="A41" s="103" t="s">
        <v>180</v>
      </c>
      <c r="B41" s="103" t="s">
        <v>176</v>
      </c>
      <c r="C41" s="104">
        <v>42419</v>
      </c>
      <c r="D41" s="109">
        <v>104130</v>
      </c>
      <c r="E41" s="105" t="s">
        <v>186</v>
      </c>
      <c r="F41" s="106"/>
    </row>
    <row r="42" spans="1:6" x14ac:dyDescent="0.3">
      <c r="A42" s="103" t="s">
        <v>182</v>
      </c>
      <c r="B42" s="103" t="s">
        <v>176</v>
      </c>
      <c r="C42" s="104">
        <v>42490</v>
      </c>
      <c r="D42" s="109">
        <v>90680</v>
      </c>
      <c r="E42" s="105" t="s">
        <v>165</v>
      </c>
      <c r="F42" s="106"/>
    </row>
    <row r="43" spans="1:6" x14ac:dyDescent="0.3">
      <c r="A43" s="103" t="s">
        <v>178</v>
      </c>
      <c r="B43" s="103" t="s">
        <v>176</v>
      </c>
      <c r="C43" s="104">
        <v>42439</v>
      </c>
      <c r="D43" s="109">
        <v>266660</v>
      </c>
      <c r="E43" s="105" t="s">
        <v>185</v>
      </c>
      <c r="F43" s="106"/>
    </row>
    <row r="44" spans="1:6" x14ac:dyDescent="0.3">
      <c r="A44" s="103" t="s">
        <v>182</v>
      </c>
      <c r="B44" s="103" t="s">
        <v>177</v>
      </c>
      <c r="C44" s="104">
        <v>42552</v>
      </c>
      <c r="D44" s="109">
        <v>177910</v>
      </c>
      <c r="E44" s="105" t="s">
        <v>183</v>
      </c>
      <c r="F44" s="106"/>
    </row>
    <row r="45" spans="1:6" x14ac:dyDescent="0.3">
      <c r="A45" s="103" t="s">
        <v>178</v>
      </c>
      <c r="B45" s="103" t="s">
        <v>177</v>
      </c>
      <c r="C45" s="104">
        <v>42535</v>
      </c>
      <c r="D45" s="109">
        <v>262110</v>
      </c>
      <c r="E45" s="105" t="s">
        <v>184</v>
      </c>
      <c r="F45" s="106"/>
    </row>
    <row r="46" spans="1:6" x14ac:dyDescent="0.3">
      <c r="A46" s="103" t="s">
        <v>178</v>
      </c>
      <c r="B46" s="103" t="s">
        <v>177</v>
      </c>
      <c r="C46" s="104">
        <v>42388</v>
      </c>
      <c r="D46" s="109">
        <v>138170</v>
      </c>
      <c r="E46" s="105" t="s">
        <v>186</v>
      </c>
      <c r="F46" s="106"/>
    </row>
    <row r="47" spans="1:6" x14ac:dyDescent="0.3">
      <c r="A47" s="103" t="s">
        <v>179</v>
      </c>
      <c r="B47" s="103" t="s">
        <v>176</v>
      </c>
      <c r="C47" s="104">
        <v>42384</v>
      </c>
      <c r="D47" s="109">
        <v>234650</v>
      </c>
      <c r="E47" s="105" t="s">
        <v>165</v>
      </c>
      <c r="F47" s="106"/>
    </row>
    <row r="48" spans="1:6" x14ac:dyDescent="0.3">
      <c r="A48" s="103" t="s">
        <v>182</v>
      </c>
      <c r="B48" s="103" t="s">
        <v>166</v>
      </c>
      <c r="C48" s="104">
        <v>42481</v>
      </c>
      <c r="D48" s="109">
        <v>227180</v>
      </c>
      <c r="E48" s="105" t="s">
        <v>185</v>
      </c>
      <c r="F48" s="106"/>
    </row>
    <row r="49" spans="1:6" x14ac:dyDescent="0.3">
      <c r="A49" s="103" t="s">
        <v>179</v>
      </c>
      <c r="B49" s="103" t="s">
        <v>177</v>
      </c>
      <c r="C49" s="104">
        <v>42463</v>
      </c>
      <c r="D49" s="109">
        <v>243700</v>
      </c>
      <c r="E49" s="105" t="s">
        <v>183</v>
      </c>
      <c r="F49" s="106"/>
    </row>
    <row r="50" spans="1:6" x14ac:dyDescent="0.3">
      <c r="A50" s="103" t="s">
        <v>179</v>
      </c>
      <c r="B50" s="103" t="s">
        <v>177</v>
      </c>
      <c r="C50" s="104">
        <v>42440</v>
      </c>
      <c r="D50" s="109">
        <v>176960</v>
      </c>
      <c r="E50" s="105" t="s">
        <v>184</v>
      </c>
      <c r="F50" s="106"/>
    </row>
    <row r="51" spans="1:6" x14ac:dyDescent="0.3">
      <c r="A51" s="103" t="s">
        <v>181</v>
      </c>
      <c r="B51" s="103" t="s">
        <v>166</v>
      </c>
      <c r="C51" s="104">
        <v>42538</v>
      </c>
      <c r="D51" s="109">
        <v>79030</v>
      </c>
      <c r="E51" s="105" t="s">
        <v>186</v>
      </c>
      <c r="F51" s="106"/>
    </row>
    <row r="52" spans="1:6" x14ac:dyDescent="0.3">
      <c r="A52" s="103" t="s">
        <v>178</v>
      </c>
      <c r="B52" s="103" t="s">
        <v>177</v>
      </c>
      <c r="C52" s="104">
        <v>42505</v>
      </c>
      <c r="D52" s="109">
        <v>30350</v>
      </c>
      <c r="E52" s="105" t="s">
        <v>165</v>
      </c>
      <c r="F52" s="106"/>
    </row>
    <row r="53" spans="1:6" x14ac:dyDescent="0.3">
      <c r="A53" s="103" t="s">
        <v>181</v>
      </c>
      <c r="B53" s="103" t="s">
        <v>176</v>
      </c>
      <c r="C53" s="104">
        <v>42507</v>
      </c>
      <c r="D53" s="109">
        <v>100720</v>
      </c>
      <c r="E53" s="105" t="s">
        <v>185</v>
      </c>
      <c r="F53" s="106"/>
    </row>
    <row r="54" spans="1:6" x14ac:dyDescent="0.3">
      <c r="A54" s="103" t="s">
        <v>182</v>
      </c>
      <c r="B54" s="103" t="s">
        <v>176</v>
      </c>
      <c r="C54" s="104">
        <v>42377</v>
      </c>
      <c r="D54" s="109">
        <v>84210</v>
      </c>
      <c r="E54" s="105" t="s">
        <v>183</v>
      </c>
      <c r="F54" s="106"/>
    </row>
    <row r="55" spans="1:6" x14ac:dyDescent="0.3">
      <c r="A55" s="103" t="s">
        <v>178</v>
      </c>
      <c r="B55" s="103" t="s">
        <v>177</v>
      </c>
      <c r="C55" s="104">
        <v>42598</v>
      </c>
      <c r="D55" s="109">
        <v>244840</v>
      </c>
      <c r="E55" s="105" t="s">
        <v>184</v>
      </c>
      <c r="F55" s="106"/>
    </row>
    <row r="56" spans="1:6" x14ac:dyDescent="0.3">
      <c r="A56" s="103" t="s">
        <v>181</v>
      </c>
      <c r="B56" s="103" t="s">
        <v>177</v>
      </c>
      <c r="C56" s="104">
        <v>42574</v>
      </c>
      <c r="D56" s="109">
        <v>248870</v>
      </c>
      <c r="E56" s="105" t="s">
        <v>186</v>
      </c>
      <c r="F56" s="106"/>
    </row>
    <row r="57" spans="1:6" x14ac:dyDescent="0.3">
      <c r="A57" s="103" t="s">
        <v>180</v>
      </c>
      <c r="B57" s="103" t="s">
        <v>164</v>
      </c>
      <c r="C57" s="104">
        <v>42473</v>
      </c>
      <c r="D57" s="109">
        <v>136790</v>
      </c>
      <c r="E57" s="105" t="s">
        <v>183</v>
      </c>
      <c r="F57" s="106"/>
    </row>
    <row r="58" spans="1:6" x14ac:dyDescent="0.3">
      <c r="A58" s="103" t="s">
        <v>182</v>
      </c>
      <c r="B58" s="103" t="s">
        <v>177</v>
      </c>
      <c r="C58" s="104">
        <v>42405</v>
      </c>
      <c r="D58" s="109">
        <v>294780</v>
      </c>
      <c r="E58" s="105" t="s">
        <v>184</v>
      </c>
      <c r="F58" s="106"/>
    </row>
    <row r="59" spans="1:6" x14ac:dyDescent="0.3">
      <c r="A59" s="103" t="s">
        <v>179</v>
      </c>
      <c r="B59" s="103" t="s">
        <v>164</v>
      </c>
      <c r="C59" s="104">
        <v>42514</v>
      </c>
      <c r="D59" s="109">
        <v>116940</v>
      </c>
      <c r="E59" s="105" t="s">
        <v>186</v>
      </c>
      <c r="F59" s="106"/>
    </row>
    <row r="60" spans="1:6" x14ac:dyDescent="0.3">
      <c r="A60" s="103" t="s">
        <v>179</v>
      </c>
      <c r="B60" s="103" t="s">
        <v>164</v>
      </c>
      <c r="C60" s="104">
        <v>42413</v>
      </c>
      <c r="D60" s="109">
        <v>98380</v>
      </c>
      <c r="E60" s="105" t="s">
        <v>165</v>
      </c>
      <c r="F60" s="106"/>
    </row>
    <row r="61" spans="1:6" x14ac:dyDescent="0.3">
      <c r="A61" s="103" t="s">
        <v>178</v>
      </c>
      <c r="B61" s="103" t="s">
        <v>164</v>
      </c>
      <c r="C61" s="104">
        <v>42552</v>
      </c>
      <c r="D61" s="109">
        <v>189140</v>
      </c>
      <c r="E61" s="105" t="s">
        <v>185</v>
      </c>
      <c r="F61" s="106"/>
    </row>
    <row r="62" spans="1:6" x14ac:dyDescent="0.3">
      <c r="A62" s="103" t="s">
        <v>181</v>
      </c>
      <c r="B62" s="103" t="s">
        <v>176</v>
      </c>
      <c r="C62" s="104">
        <v>42562</v>
      </c>
      <c r="D62" s="109">
        <v>55950</v>
      </c>
      <c r="E62" s="105" t="s">
        <v>183</v>
      </c>
      <c r="F62" s="106"/>
    </row>
    <row r="63" spans="1:6" x14ac:dyDescent="0.3">
      <c r="A63" s="103" t="s">
        <v>178</v>
      </c>
      <c r="B63" s="103" t="s">
        <v>176</v>
      </c>
      <c r="C63" s="104">
        <v>42578</v>
      </c>
      <c r="D63" s="109">
        <v>258120</v>
      </c>
      <c r="E63" s="105" t="s">
        <v>184</v>
      </c>
      <c r="F63" s="106"/>
    </row>
    <row r="64" spans="1:6" x14ac:dyDescent="0.3">
      <c r="A64" s="103" t="s">
        <v>182</v>
      </c>
      <c r="B64" s="103" t="s">
        <v>176</v>
      </c>
      <c r="C64" s="104">
        <v>42576</v>
      </c>
      <c r="D64" s="109">
        <v>192160</v>
      </c>
      <c r="E64" s="105" t="s">
        <v>186</v>
      </c>
      <c r="F64" s="106"/>
    </row>
    <row r="65" spans="1:6" x14ac:dyDescent="0.3">
      <c r="A65" s="103" t="s">
        <v>178</v>
      </c>
      <c r="B65" s="103" t="s">
        <v>164</v>
      </c>
      <c r="C65" s="104">
        <v>42377</v>
      </c>
      <c r="D65" s="109">
        <v>109040</v>
      </c>
      <c r="E65" s="105" t="s">
        <v>165</v>
      </c>
      <c r="F65" s="106"/>
    </row>
    <row r="66" spans="1:6" x14ac:dyDescent="0.3">
      <c r="A66" s="103" t="s">
        <v>182</v>
      </c>
      <c r="B66" s="103" t="s">
        <v>164</v>
      </c>
      <c r="C66" s="104">
        <v>42399</v>
      </c>
      <c r="D66" s="109">
        <v>290290</v>
      </c>
      <c r="E66" s="105" t="s">
        <v>185</v>
      </c>
      <c r="F66" s="106"/>
    </row>
    <row r="67" spans="1:6" x14ac:dyDescent="0.3">
      <c r="A67" s="103" t="s">
        <v>180</v>
      </c>
      <c r="B67" s="103" t="s">
        <v>166</v>
      </c>
      <c r="C67" s="104">
        <v>42559</v>
      </c>
      <c r="D67" s="109">
        <v>136430</v>
      </c>
      <c r="E67" s="105" t="s">
        <v>183</v>
      </c>
      <c r="F67" s="106"/>
    </row>
    <row r="68" spans="1:6" x14ac:dyDescent="0.3">
      <c r="A68" s="103" t="s">
        <v>178</v>
      </c>
      <c r="B68" s="103" t="s">
        <v>176</v>
      </c>
      <c r="C68" s="104">
        <v>42438</v>
      </c>
      <c r="D68" s="109">
        <v>95570</v>
      </c>
      <c r="E68" s="105" t="s">
        <v>184</v>
      </c>
      <c r="F68" s="106"/>
    </row>
    <row r="69" spans="1:6" x14ac:dyDescent="0.3">
      <c r="A69" s="103" t="s">
        <v>182</v>
      </c>
      <c r="B69" s="103" t="s">
        <v>164</v>
      </c>
      <c r="C69" s="104">
        <v>42592</v>
      </c>
      <c r="D69" s="109">
        <v>254350</v>
      </c>
      <c r="E69" s="105" t="s">
        <v>186</v>
      </c>
      <c r="F69" s="106"/>
    </row>
    <row r="70" spans="1:6" x14ac:dyDescent="0.3">
      <c r="A70" s="103" t="s">
        <v>179</v>
      </c>
      <c r="B70" s="103" t="s">
        <v>176</v>
      </c>
      <c r="C70" s="104">
        <v>42551</v>
      </c>
      <c r="D70" s="109">
        <v>266960</v>
      </c>
      <c r="E70" s="105" t="s">
        <v>165</v>
      </c>
      <c r="F70" s="106"/>
    </row>
    <row r="71" spans="1:6" x14ac:dyDescent="0.3">
      <c r="A71" s="103" t="s">
        <v>178</v>
      </c>
      <c r="B71" s="103" t="s">
        <v>176</v>
      </c>
      <c r="C71" s="104">
        <v>42436</v>
      </c>
      <c r="D71" s="109">
        <v>218140</v>
      </c>
      <c r="E71" s="105" t="s">
        <v>185</v>
      </c>
      <c r="F71" s="106"/>
    </row>
    <row r="72" spans="1:6" x14ac:dyDescent="0.3">
      <c r="A72" s="103" t="s">
        <v>179</v>
      </c>
      <c r="B72" s="103" t="s">
        <v>166</v>
      </c>
      <c r="C72" s="104">
        <v>42576</v>
      </c>
      <c r="D72" s="109">
        <v>238630</v>
      </c>
      <c r="E72" s="105" t="s">
        <v>183</v>
      </c>
      <c r="F72" s="106"/>
    </row>
    <row r="73" spans="1:6" x14ac:dyDescent="0.3">
      <c r="A73" s="103" t="s">
        <v>182</v>
      </c>
      <c r="B73" s="103" t="s">
        <v>176</v>
      </c>
      <c r="C73" s="104">
        <v>42372</v>
      </c>
      <c r="D73" s="109">
        <v>235200</v>
      </c>
      <c r="E73" s="105" t="s">
        <v>184</v>
      </c>
      <c r="F73" s="106"/>
    </row>
    <row r="74" spans="1:6" x14ac:dyDescent="0.3">
      <c r="A74" s="103" t="s">
        <v>178</v>
      </c>
      <c r="B74" s="103" t="s">
        <v>177</v>
      </c>
      <c r="C74" s="104">
        <v>42567</v>
      </c>
      <c r="D74" s="109">
        <v>251640</v>
      </c>
      <c r="E74" s="105" t="s">
        <v>186</v>
      </c>
      <c r="F74" s="106"/>
    </row>
    <row r="75" spans="1:6" x14ac:dyDescent="0.3">
      <c r="A75" s="103" t="s">
        <v>180</v>
      </c>
      <c r="B75" s="103" t="s">
        <v>164</v>
      </c>
      <c r="C75" s="104">
        <v>42394</v>
      </c>
      <c r="D75" s="109">
        <v>135960</v>
      </c>
      <c r="E75" s="105" t="s">
        <v>183</v>
      </c>
      <c r="F75" s="106"/>
    </row>
    <row r="76" spans="1:6" x14ac:dyDescent="0.3">
      <c r="A76" s="103" t="s">
        <v>180</v>
      </c>
      <c r="B76" s="103" t="s">
        <v>176</v>
      </c>
      <c r="C76" s="104">
        <v>42516</v>
      </c>
      <c r="D76" s="109">
        <v>145970</v>
      </c>
      <c r="E76" s="105" t="s">
        <v>184</v>
      </c>
      <c r="F76" s="106"/>
    </row>
    <row r="77" spans="1:6" x14ac:dyDescent="0.3">
      <c r="A77" s="103" t="s">
        <v>182</v>
      </c>
      <c r="B77" s="103" t="s">
        <v>166</v>
      </c>
      <c r="C77" s="104">
        <v>42528</v>
      </c>
      <c r="D77" s="109">
        <v>276790</v>
      </c>
      <c r="E77" s="105" t="s">
        <v>186</v>
      </c>
      <c r="F77" s="106"/>
    </row>
    <row r="78" spans="1:6" x14ac:dyDescent="0.3">
      <c r="A78" s="103" t="s">
        <v>181</v>
      </c>
      <c r="B78" s="103" t="s">
        <v>177</v>
      </c>
      <c r="C78" s="104">
        <v>42521</v>
      </c>
      <c r="D78" s="109">
        <v>83690</v>
      </c>
      <c r="E78" s="105" t="s">
        <v>165</v>
      </c>
      <c r="F78" s="106"/>
    </row>
    <row r="79" spans="1:6" x14ac:dyDescent="0.3">
      <c r="A79" s="103" t="s">
        <v>180</v>
      </c>
      <c r="B79" s="103" t="s">
        <v>164</v>
      </c>
      <c r="C79" s="104">
        <v>42395</v>
      </c>
      <c r="D79" s="109">
        <v>218090</v>
      </c>
      <c r="E79" s="105" t="s">
        <v>185</v>
      </c>
      <c r="F79" s="106"/>
    </row>
    <row r="80" spans="1:6" x14ac:dyDescent="0.3">
      <c r="A80" s="103" t="s">
        <v>179</v>
      </c>
      <c r="B80" s="103" t="s">
        <v>166</v>
      </c>
      <c r="C80" s="104">
        <v>42495</v>
      </c>
      <c r="D80" s="109">
        <v>44390</v>
      </c>
      <c r="E80" s="105" t="s">
        <v>183</v>
      </c>
      <c r="F80" s="106"/>
    </row>
    <row r="81" spans="1:6" x14ac:dyDescent="0.3">
      <c r="A81" s="103" t="s">
        <v>179</v>
      </c>
      <c r="B81" s="103" t="s">
        <v>164</v>
      </c>
      <c r="C81" s="104">
        <v>42445</v>
      </c>
      <c r="D81" s="109">
        <v>253260</v>
      </c>
      <c r="E81" s="105" t="s">
        <v>184</v>
      </c>
      <c r="F81" s="106"/>
    </row>
    <row r="82" spans="1:6" x14ac:dyDescent="0.3">
      <c r="A82" s="103" t="s">
        <v>180</v>
      </c>
      <c r="B82" s="103" t="s">
        <v>164</v>
      </c>
      <c r="C82" s="104">
        <v>42600</v>
      </c>
      <c r="D82" s="109">
        <v>150890</v>
      </c>
      <c r="E82" s="105" t="s">
        <v>186</v>
      </c>
      <c r="F82" s="106"/>
    </row>
    <row r="83" spans="1:6" x14ac:dyDescent="0.3">
      <c r="A83" s="103" t="s">
        <v>180</v>
      </c>
      <c r="B83" s="103" t="s">
        <v>164</v>
      </c>
      <c r="C83" s="104">
        <v>42457</v>
      </c>
      <c r="D83" s="109">
        <v>116510</v>
      </c>
      <c r="E83" s="105" t="s">
        <v>165</v>
      </c>
      <c r="F83" s="106"/>
    </row>
    <row r="84" spans="1:6" x14ac:dyDescent="0.3">
      <c r="A84" s="103" t="s">
        <v>182</v>
      </c>
      <c r="B84" s="103" t="s">
        <v>164</v>
      </c>
      <c r="C84" s="104">
        <v>42550</v>
      </c>
      <c r="D84" s="109">
        <v>263310</v>
      </c>
      <c r="E84" s="105" t="s">
        <v>185</v>
      </c>
      <c r="F84" s="106"/>
    </row>
    <row r="85" spans="1:6" x14ac:dyDescent="0.3">
      <c r="A85" s="103" t="s">
        <v>179</v>
      </c>
      <c r="B85" s="103" t="s">
        <v>176</v>
      </c>
      <c r="C85" s="104">
        <v>42579</v>
      </c>
      <c r="D85" s="109">
        <v>111420</v>
      </c>
      <c r="E85" s="105" t="s">
        <v>183</v>
      </c>
      <c r="F85" s="106"/>
    </row>
    <row r="86" spans="1:6" x14ac:dyDescent="0.3">
      <c r="A86" s="103" t="s">
        <v>182</v>
      </c>
      <c r="B86" s="103" t="s">
        <v>176</v>
      </c>
      <c r="C86" s="104">
        <v>42422</v>
      </c>
      <c r="D86" s="109">
        <v>43310</v>
      </c>
      <c r="E86" s="105" t="s">
        <v>184</v>
      </c>
      <c r="F86" s="106"/>
    </row>
    <row r="87" spans="1:6" x14ac:dyDescent="0.3">
      <c r="A87" s="103" t="s">
        <v>181</v>
      </c>
      <c r="B87" s="103" t="s">
        <v>177</v>
      </c>
      <c r="C87" s="104">
        <v>42506</v>
      </c>
      <c r="D87" s="109">
        <v>214110</v>
      </c>
      <c r="E87" s="105" t="s">
        <v>186</v>
      </c>
      <c r="F87" s="106"/>
    </row>
    <row r="88" spans="1:6" x14ac:dyDescent="0.3">
      <c r="A88" s="103" t="s">
        <v>178</v>
      </c>
      <c r="B88" s="103" t="s">
        <v>166</v>
      </c>
      <c r="C88" s="104">
        <v>42549</v>
      </c>
      <c r="D88" s="109">
        <v>246040</v>
      </c>
      <c r="E88" s="105" t="s">
        <v>165</v>
      </c>
      <c r="F88" s="106"/>
    </row>
    <row r="89" spans="1:6" x14ac:dyDescent="0.3">
      <c r="A89" s="103" t="s">
        <v>181</v>
      </c>
      <c r="B89" s="103" t="s">
        <v>164</v>
      </c>
      <c r="C89" s="104">
        <v>42479</v>
      </c>
      <c r="D89" s="109">
        <v>192190</v>
      </c>
      <c r="E89" s="105" t="s">
        <v>185</v>
      </c>
      <c r="F89" s="106"/>
    </row>
    <row r="90" spans="1:6" x14ac:dyDescent="0.3">
      <c r="A90" s="103" t="s">
        <v>178</v>
      </c>
      <c r="B90" s="103" t="s">
        <v>164</v>
      </c>
      <c r="C90" s="104">
        <v>42503</v>
      </c>
      <c r="D90" s="109">
        <v>159810</v>
      </c>
      <c r="E90" s="105" t="s">
        <v>183</v>
      </c>
      <c r="F90" s="106"/>
    </row>
    <row r="91" spans="1:6" x14ac:dyDescent="0.3">
      <c r="A91" s="103" t="s">
        <v>179</v>
      </c>
      <c r="B91" s="103" t="s">
        <v>177</v>
      </c>
      <c r="C91" s="104">
        <v>42556</v>
      </c>
      <c r="D91" s="109">
        <v>96660</v>
      </c>
      <c r="E91" s="105" t="s">
        <v>184</v>
      </c>
      <c r="F91" s="106"/>
    </row>
    <row r="92" spans="1:6" x14ac:dyDescent="0.3">
      <c r="A92" s="103" t="s">
        <v>182</v>
      </c>
      <c r="B92" s="103" t="s">
        <v>166</v>
      </c>
      <c r="C92" s="104">
        <v>42539</v>
      </c>
      <c r="D92" s="109">
        <v>82620</v>
      </c>
      <c r="E92" s="105" t="s">
        <v>186</v>
      </c>
      <c r="F92" s="106"/>
    </row>
    <row r="93" spans="1:6" x14ac:dyDescent="0.3">
      <c r="A93" s="103" t="s">
        <v>180</v>
      </c>
      <c r="B93" s="103" t="s">
        <v>177</v>
      </c>
      <c r="C93" s="104">
        <v>42598</v>
      </c>
      <c r="D93" s="109">
        <v>237350</v>
      </c>
      <c r="E93" s="105" t="s">
        <v>183</v>
      </c>
      <c r="F93" s="106"/>
    </row>
    <row r="94" spans="1:6" x14ac:dyDescent="0.3">
      <c r="A94" s="103" t="s">
        <v>179</v>
      </c>
      <c r="B94" s="103" t="s">
        <v>164</v>
      </c>
      <c r="C94" s="104">
        <v>42401</v>
      </c>
      <c r="D94" s="109">
        <v>169810</v>
      </c>
      <c r="E94" s="105" t="s">
        <v>184</v>
      </c>
      <c r="F94" s="106"/>
    </row>
    <row r="95" spans="1:6" x14ac:dyDescent="0.3">
      <c r="A95" s="103" t="s">
        <v>179</v>
      </c>
      <c r="B95" s="103" t="s">
        <v>166</v>
      </c>
      <c r="C95" s="104">
        <v>42563</v>
      </c>
      <c r="D95" s="109">
        <v>167610</v>
      </c>
      <c r="E95" s="105" t="s">
        <v>186</v>
      </c>
      <c r="F95" s="106"/>
    </row>
    <row r="96" spans="1:6" x14ac:dyDescent="0.3">
      <c r="A96" s="103" t="s">
        <v>180</v>
      </c>
      <c r="B96" s="103" t="s">
        <v>176</v>
      </c>
      <c r="C96" s="104">
        <v>42426</v>
      </c>
      <c r="D96" s="109">
        <v>295270</v>
      </c>
      <c r="E96" s="105" t="s">
        <v>165</v>
      </c>
      <c r="F96" s="106"/>
    </row>
    <row r="97" spans="1:6" x14ac:dyDescent="0.3">
      <c r="A97" s="103" t="s">
        <v>180</v>
      </c>
      <c r="B97" s="103" t="s">
        <v>164</v>
      </c>
      <c r="C97" s="104">
        <v>42454</v>
      </c>
      <c r="D97" s="109">
        <v>246870</v>
      </c>
      <c r="E97" s="105" t="s">
        <v>185</v>
      </c>
      <c r="F97" s="106"/>
    </row>
    <row r="98" spans="1:6" x14ac:dyDescent="0.3">
      <c r="A98" s="103" t="s">
        <v>179</v>
      </c>
      <c r="B98" s="103" t="s">
        <v>164</v>
      </c>
      <c r="C98" s="104">
        <v>42430</v>
      </c>
      <c r="D98" s="109">
        <v>163420</v>
      </c>
      <c r="E98" s="105" t="s">
        <v>183</v>
      </c>
      <c r="F98" s="106"/>
    </row>
    <row r="99" spans="1:6" x14ac:dyDescent="0.3">
      <c r="A99" s="103" t="s">
        <v>182</v>
      </c>
      <c r="B99" s="103" t="s">
        <v>164</v>
      </c>
      <c r="C99" s="104">
        <v>42382</v>
      </c>
      <c r="D99" s="109">
        <v>117540</v>
      </c>
      <c r="E99" s="105" t="s">
        <v>184</v>
      </c>
      <c r="F99" s="106"/>
    </row>
    <row r="100" spans="1:6" x14ac:dyDescent="0.3">
      <c r="A100" s="103" t="s">
        <v>180</v>
      </c>
      <c r="B100" s="103" t="s">
        <v>166</v>
      </c>
      <c r="C100" s="104">
        <v>42572</v>
      </c>
      <c r="D100" s="109">
        <v>218060</v>
      </c>
      <c r="E100" s="105" t="s">
        <v>186</v>
      </c>
      <c r="F100" s="106"/>
    </row>
    <row r="101" spans="1:6" x14ac:dyDescent="0.3">
      <c r="A101" s="103" t="s">
        <v>178</v>
      </c>
      <c r="B101" s="103" t="s">
        <v>166</v>
      </c>
      <c r="C101" s="104">
        <v>42561</v>
      </c>
      <c r="D101" s="109">
        <v>98850</v>
      </c>
      <c r="E101" s="105" t="s">
        <v>165</v>
      </c>
      <c r="F101" s="106"/>
    </row>
    <row r="102" spans="1:6" x14ac:dyDescent="0.3">
      <c r="A102" s="103" t="s">
        <v>182</v>
      </c>
      <c r="B102" s="103" t="s">
        <v>176</v>
      </c>
      <c r="C102" s="104">
        <v>42411</v>
      </c>
      <c r="D102" s="109">
        <v>60690</v>
      </c>
      <c r="E102" s="105" t="s">
        <v>185</v>
      </c>
      <c r="F102" s="106"/>
    </row>
    <row r="103" spans="1:6" x14ac:dyDescent="0.3">
      <c r="A103" s="103" t="s">
        <v>178</v>
      </c>
      <c r="B103" s="103" t="s">
        <v>166</v>
      </c>
      <c r="C103" s="104">
        <v>42584</v>
      </c>
      <c r="D103" s="109">
        <v>75830</v>
      </c>
      <c r="E103" s="105" t="s">
        <v>183</v>
      </c>
      <c r="F103" s="106"/>
    </row>
    <row r="104" spans="1:6" x14ac:dyDescent="0.3">
      <c r="A104" s="103" t="s">
        <v>182</v>
      </c>
      <c r="B104" s="103" t="s">
        <v>176</v>
      </c>
      <c r="C104" s="104">
        <v>42581</v>
      </c>
      <c r="D104" s="109">
        <v>185770</v>
      </c>
      <c r="E104" s="105" t="s">
        <v>184</v>
      </c>
      <c r="F104" s="106"/>
    </row>
    <row r="105" spans="1:6" x14ac:dyDescent="0.3">
      <c r="A105" s="103" t="s">
        <v>179</v>
      </c>
      <c r="B105" s="103" t="s">
        <v>177</v>
      </c>
      <c r="C105" s="104">
        <v>42422</v>
      </c>
      <c r="D105" s="109">
        <v>253170</v>
      </c>
      <c r="E105" s="105" t="s">
        <v>186</v>
      </c>
      <c r="F105" s="106"/>
    </row>
    <row r="106" spans="1:6" x14ac:dyDescent="0.3">
      <c r="A106" s="103" t="s">
        <v>179</v>
      </c>
      <c r="B106" s="103" t="s">
        <v>176</v>
      </c>
      <c r="C106" s="104">
        <v>42498</v>
      </c>
      <c r="D106" s="109">
        <v>159450</v>
      </c>
      <c r="E106" s="105" t="s">
        <v>165</v>
      </c>
      <c r="F106" s="106"/>
    </row>
    <row r="107" spans="1:6" x14ac:dyDescent="0.3">
      <c r="A107" s="103" t="s">
        <v>178</v>
      </c>
      <c r="B107" s="103" t="s">
        <v>166</v>
      </c>
      <c r="C107" s="104">
        <v>42383</v>
      </c>
      <c r="D107" s="109">
        <v>252750</v>
      </c>
      <c r="E107" s="105" t="s">
        <v>185</v>
      </c>
      <c r="F107" s="106"/>
    </row>
    <row r="108" spans="1:6" x14ac:dyDescent="0.3">
      <c r="A108" s="103" t="s">
        <v>179</v>
      </c>
      <c r="B108" s="103" t="s">
        <v>164</v>
      </c>
      <c r="C108" s="104">
        <v>42585</v>
      </c>
      <c r="D108" s="109">
        <v>221450</v>
      </c>
      <c r="E108" s="105" t="s">
        <v>183</v>
      </c>
      <c r="F108" s="106"/>
    </row>
    <row r="109" spans="1:6" x14ac:dyDescent="0.3">
      <c r="A109" s="103" t="s">
        <v>178</v>
      </c>
      <c r="B109" s="103" t="s">
        <v>164</v>
      </c>
      <c r="C109" s="104">
        <v>42482</v>
      </c>
      <c r="D109" s="109">
        <v>178720</v>
      </c>
      <c r="E109" s="105" t="s">
        <v>184</v>
      </c>
      <c r="F109" s="106"/>
    </row>
    <row r="110" spans="1:6" x14ac:dyDescent="0.3">
      <c r="A110" s="103" t="s">
        <v>178</v>
      </c>
      <c r="B110" s="103" t="s">
        <v>166</v>
      </c>
      <c r="C110" s="104">
        <v>42395</v>
      </c>
      <c r="D110" s="109">
        <v>175590</v>
      </c>
      <c r="E110" s="105" t="s">
        <v>186</v>
      </c>
      <c r="F110" s="106"/>
    </row>
    <row r="111" spans="1:6" x14ac:dyDescent="0.3">
      <c r="A111" s="103" t="s">
        <v>181</v>
      </c>
      <c r="B111" s="103" t="s">
        <v>177</v>
      </c>
      <c r="C111" s="104">
        <v>42566</v>
      </c>
      <c r="D111" s="109">
        <v>127020</v>
      </c>
      <c r="E111" s="105" t="s">
        <v>183</v>
      </c>
      <c r="F111" s="106"/>
    </row>
    <row r="112" spans="1:6" x14ac:dyDescent="0.3">
      <c r="A112" s="103" t="s">
        <v>179</v>
      </c>
      <c r="B112" s="103" t="s">
        <v>164</v>
      </c>
      <c r="C112" s="104">
        <v>42599</v>
      </c>
      <c r="D112" s="109">
        <v>77690</v>
      </c>
      <c r="E112" s="105" t="s">
        <v>184</v>
      </c>
      <c r="F112" s="106"/>
    </row>
    <row r="113" spans="1:6" x14ac:dyDescent="0.3">
      <c r="A113" s="103" t="s">
        <v>180</v>
      </c>
      <c r="B113" s="103" t="s">
        <v>164</v>
      </c>
      <c r="C113" s="104">
        <v>42517</v>
      </c>
      <c r="D113" s="109">
        <v>120820</v>
      </c>
      <c r="E113" s="105" t="s">
        <v>186</v>
      </c>
      <c r="F113" s="106"/>
    </row>
    <row r="114" spans="1:6" x14ac:dyDescent="0.3">
      <c r="A114" s="103" t="s">
        <v>181</v>
      </c>
      <c r="B114" s="103" t="s">
        <v>166</v>
      </c>
      <c r="C114" s="104">
        <v>42491</v>
      </c>
      <c r="D114" s="109">
        <v>151520</v>
      </c>
      <c r="E114" s="105" t="s">
        <v>165</v>
      </c>
      <c r="F114" s="106"/>
    </row>
    <row r="115" spans="1:6" x14ac:dyDescent="0.3">
      <c r="A115" s="103" t="s">
        <v>182</v>
      </c>
      <c r="B115" s="103" t="s">
        <v>176</v>
      </c>
      <c r="C115" s="104">
        <v>42474</v>
      </c>
      <c r="D115" s="109">
        <v>239710</v>
      </c>
      <c r="E115" s="105" t="s">
        <v>185</v>
      </c>
      <c r="F115" s="106"/>
    </row>
    <row r="116" spans="1:6" x14ac:dyDescent="0.3">
      <c r="A116" s="103" t="s">
        <v>180</v>
      </c>
      <c r="B116" s="103" t="s">
        <v>164</v>
      </c>
      <c r="C116" s="104">
        <v>42588</v>
      </c>
      <c r="D116" s="109">
        <v>229630</v>
      </c>
      <c r="E116" s="105" t="s">
        <v>183</v>
      </c>
      <c r="F116" s="106"/>
    </row>
    <row r="117" spans="1:6" x14ac:dyDescent="0.3">
      <c r="A117" s="103" t="s">
        <v>178</v>
      </c>
      <c r="B117" s="103" t="s">
        <v>164</v>
      </c>
      <c r="C117" s="104">
        <v>42386</v>
      </c>
      <c r="D117" s="109">
        <v>162480</v>
      </c>
      <c r="E117" s="105" t="s">
        <v>184</v>
      </c>
      <c r="F117" s="106"/>
    </row>
    <row r="118" spans="1:6" x14ac:dyDescent="0.3">
      <c r="A118" s="103" t="s">
        <v>180</v>
      </c>
      <c r="B118" s="103" t="s">
        <v>176</v>
      </c>
      <c r="C118" s="104">
        <v>42560</v>
      </c>
      <c r="D118" s="109">
        <v>29350</v>
      </c>
      <c r="E118" s="105" t="s">
        <v>186</v>
      </c>
      <c r="F118" s="106"/>
    </row>
    <row r="119" spans="1:6" x14ac:dyDescent="0.3">
      <c r="A119" s="103" t="s">
        <v>178</v>
      </c>
      <c r="B119" s="103" t="s">
        <v>166</v>
      </c>
      <c r="C119" s="104">
        <v>42493</v>
      </c>
      <c r="D119" s="109">
        <v>193950</v>
      </c>
      <c r="E119" s="105" t="s">
        <v>165</v>
      </c>
      <c r="F119" s="106"/>
    </row>
    <row r="120" spans="1:6" x14ac:dyDescent="0.3">
      <c r="A120" s="103" t="s">
        <v>179</v>
      </c>
      <c r="B120" s="103" t="s">
        <v>164</v>
      </c>
      <c r="C120" s="104">
        <v>42506</v>
      </c>
      <c r="D120" s="109">
        <v>191740</v>
      </c>
      <c r="E120" s="105" t="s">
        <v>185</v>
      </c>
      <c r="F120" s="106"/>
    </row>
    <row r="121" spans="1:6" x14ac:dyDescent="0.3">
      <c r="A121" s="103" t="s">
        <v>178</v>
      </c>
      <c r="B121" s="103" t="s">
        <v>176</v>
      </c>
      <c r="C121" s="104">
        <v>42539</v>
      </c>
      <c r="D121" s="109">
        <v>291800</v>
      </c>
      <c r="E121" s="105" t="s">
        <v>183</v>
      </c>
      <c r="F121" s="106"/>
    </row>
    <row r="122" spans="1:6" x14ac:dyDescent="0.3">
      <c r="A122" s="103" t="s">
        <v>180</v>
      </c>
      <c r="B122" s="103" t="s">
        <v>177</v>
      </c>
      <c r="C122" s="104">
        <v>42398</v>
      </c>
      <c r="D122" s="109">
        <v>149350</v>
      </c>
      <c r="E122" s="105" t="s">
        <v>184</v>
      </c>
      <c r="F122" s="106"/>
    </row>
    <row r="123" spans="1:6" x14ac:dyDescent="0.3">
      <c r="A123" s="103" t="s">
        <v>181</v>
      </c>
      <c r="B123" s="103" t="s">
        <v>164</v>
      </c>
      <c r="C123" s="104">
        <v>42542</v>
      </c>
      <c r="D123" s="109">
        <v>214270</v>
      </c>
      <c r="E123" s="105" t="s">
        <v>186</v>
      </c>
      <c r="F123" s="106"/>
    </row>
    <row r="124" spans="1:6" x14ac:dyDescent="0.3">
      <c r="A124" s="103" t="s">
        <v>182</v>
      </c>
      <c r="B124" s="103" t="s">
        <v>164</v>
      </c>
      <c r="C124" s="104">
        <v>42508</v>
      </c>
      <c r="D124" s="109">
        <v>71970</v>
      </c>
      <c r="E124" s="105" t="s">
        <v>165</v>
      </c>
      <c r="F124" s="106"/>
    </row>
    <row r="125" spans="1:6" x14ac:dyDescent="0.3">
      <c r="A125" s="103" t="s">
        <v>178</v>
      </c>
      <c r="B125" s="103" t="s">
        <v>176</v>
      </c>
      <c r="C125" s="104">
        <v>42539</v>
      </c>
      <c r="D125" s="109">
        <v>163250</v>
      </c>
      <c r="E125" s="105" t="s">
        <v>185</v>
      </c>
      <c r="F125" s="106"/>
    </row>
    <row r="126" spans="1:6" x14ac:dyDescent="0.3">
      <c r="A126" s="103" t="s">
        <v>182</v>
      </c>
      <c r="B126" s="103" t="s">
        <v>164</v>
      </c>
      <c r="C126" s="104">
        <v>42386</v>
      </c>
      <c r="D126" s="109">
        <v>133660</v>
      </c>
      <c r="E126" s="105" t="s">
        <v>183</v>
      </c>
      <c r="F126" s="106"/>
    </row>
    <row r="127" spans="1:6" x14ac:dyDescent="0.3">
      <c r="A127" s="103" t="s">
        <v>178</v>
      </c>
      <c r="B127" s="103" t="s">
        <v>177</v>
      </c>
      <c r="C127" s="104">
        <v>42376</v>
      </c>
      <c r="D127" s="109">
        <v>135710</v>
      </c>
      <c r="E127" s="105" t="s">
        <v>184</v>
      </c>
      <c r="F127" s="106"/>
    </row>
    <row r="128" spans="1:6" x14ac:dyDescent="0.3">
      <c r="A128" s="103" t="s">
        <v>180</v>
      </c>
      <c r="B128" s="103" t="s">
        <v>166</v>
      </c>
      <c r="C128" s="104">
        <v>42495</v>
      </c>
      <c r="D128" s="109">
        <v>148400</v>
      </c>
      <c r="E128" s="105" t="s">
        <v>186</v>
      </c>
      <c r="F128" s="106"/>
    </row>
    <row r="129" spans="1:6" x14ac:dyDescent="0.3">
      <c r="A129" s="103" t="s">
        <v>180</v>
      </c>
      <c r="B129" s="103" t="s">
        <v>166</v>
      </c>
      <c r="C129" s="104">
        <v>42374</v>
      </c>
      <c r="D129" s="109">
        <v>208110</v>
      </c>
      <c r="E129" s="105" t="s">
        <v>183</v>
      </c>
      <c r="F129" s="106"/>
    </row>
    <row r="130" spans="1:6" x14ac:dyDescent="0.3">
      <c r="A130" s="103" t="s">
        <v>182</v>
      </c>
      <c r="B130" s="103" t="s">
        <v>164</v>
      </c>
      <c r="C130" s="104">
        <v>42572</v>
      </c>
      <c r="D130" s="109">
        <v>184480</v>
      </c>
      <c r="E130" s="105" t="s">
        <v>184</v>
      </c>
      <c r="F130" s="106"/>
    </row>
    <row r="131" spans="1:6" x14ac:dyDescent="0.3">
      <c r="A131" s="103" t="s">
        <v>179</v>
      </c>
      <c r="B131" s="103" t="s">
        <v>177</v>
      </c>
      <c r="C131" s="104">
        <v>42470</v>
      </c>
      <c r="D131" s="109">
        <v>27460</v>
      </c>
      <c r="E131" s="105" t="s">
        <v>186</v>
      </c>
      <c r="F131" s="106"/>
    </row>
    <row r="132" spans="1:6" x14ac:dyDescent="0.3">
      <c r="A132" s="103" t="s">
        <v>181</v>
      </c>
      <c r="B132" s="103" t="s">
        <v>176</v>
      </c>
      <c r="C132" s="104">
        <v>42385</v>
      </c>
      <c r="D132" s="109">
        <v>38690</v>
      </c>
      <c r="E132" s="105" t="s">
        <v>165</v>
      </c>
      <c r="F132" s="106"/>
    </row>
    <row r="133" spans="1:6" x14ac:dyDescent="0.3">
      <c r="A133" s="103" t="s">
        <v>180</v>
      </c>
      <c r="B133" s="103" t="s">
        <v>177</v>
      </c>
      <c r="C133" s="104">
        <v>42487</v>
      </c>
      <c r="D133" s="109">
        <v>142710</v>
      </c>
      <c r="E133" s="105" t="s">
        <v>185</v>
      </c>
      <c r="F133" s="106"/>
    </row>
    <row r="134" spans="1:6" x14ac:dyDescent="0.3">
      <c r="A134" s="103" t="s">
        <v>178</v>
      </c>
      <c r="B134" s="103" t="s">
        <v>177</v>
      </c>
      <c r="C134" s="104">
        <v>42463</v>
      </c>
      <c r="D134" s="109">
        <v>206730</v>
      </c>
      <c r="E134" s="105" t="s">
        <v>183</v>
      </c>
      <c r="F134" s="106"/>
    </row>
    <row r="135" spans="1:6" x14ac:dyDescent="0.3">
      <c r="A135" s="103" t="s">
        <v>180</v>
      </c>
      <c r="B135" s="103" t="s">
        <v>176</v>
      </c>
      <c r="C135" s="104">
        <v>42461</v>
      </c>
      <c r="D135" s="109">
        <v>164640</v>
      </c>
      <c r="E135" s="105" t="s">
        <v>184</v>
      </c>
      <c r="F135" s="106"/>
    </row>
    <row r="136" spans="1:6" x14ac:dyDescent="0.3">
      <c r="A136" s="103" t="s">
        <v>181</v>
      </c>
      <c r="B136" s="103" t="s">
        <v>177</v>
      </c>
      <c r="C136" s="104">
        <v>42582</v>
      </c>
      <c r="D136" s="109">
        <v>98800</v>
      </c>
      <c r="E136" s="105" t="s">
        <v>186</v>
      </c>
      <c r="F136" s="106"/>
    </row>
    <row r="137" spans="1:6" x14ac:dyDescent="0.3">
      <c r="A137" s="103" t="s">
        <v>180</v>
      </c>
      <c r="B137" s="103" t="s">
        <v>177</v>
      </c>
      <c r="C137" s="104">
        <v>42459</v>
      </c>
      <c r="D137" s="109">
        <v>150180</v>
      </c>
      <c r="E137" s="105" t="s">
        <v>165</v>
      </c>
      <c r="F137" s="106"/>
    </row>
    <row r="138" spans="1:6" x14ac:dyDescent="0.3">
      <c r="A138" s="103" t="s">
        <v>178</v>
      </c>
      <c r="B138" s="103" t="s">
        <v>164</v>
      </c>
      <c r="C138" s="104">
        <v>42445</v>
      </c>
      <c r="D138" s="109">
        <v>267010</v>
      </c>
      <c r="E138" s="105" t="s">
        <v>185</v>
      </c>
      <c r="F138" s="106"/>
    </row>
    <row r="139" spans="1:6" x14ac:dyDescent="0.3">
      <c r="A139" s="103" t="s">
        <v>180</v>
      </c>
      <c r="B139" s="103" t="s">
        <v>164</v>
      </c>
      <c r="C139" s="104">
        <v>42407</v>
      </c>
      <c r="D139" s="109">
        <v>81220</v>
      </c>
      <c r="E139" s="105" t="s">
        <v>183</v>
      </c>
      <c r="F139" s="106"/>
    </row>
    <row r="140" spans="1:6" x14ac:dyDescent="0.3">
      <c r="A140" s="103" t="s">
        <v>180</v>
      </c>
      <c r="B140" s="103" t="s">
        <v>166</v>
      </c>
      <c r="C140" s="104">
        <v>42568</v>
      </c>
      <c r="D140" s="109">
        <v>82970</v>
      </c>
      <c r="E140" s="105" t="s">
        <v>184</v>
      </c>
      <c r="F140" s="106"/>
    </row>
    <row r="141" spans="1:6" x14ac:dyDescent="0.3">
      <c r="A141" s="103" t="s">
        <v>182</v>
      </c>
      <c r="B141" s="103" t="s">
        <v>166</v>
      </c>
      <c r="C141" s="104">
        <v>42512</v>
      </c>
      <c r="D141" s="109">
        <v>67980</v>
      </c>
      <c r="E141" s="105" t="s">
        <v>186</v>
      </c>
      <c r="F141" s="106"/>
    </row>
    <row r="142" spans="1:6" x14ac:dyDescent="0.3">
      <c r="A142" s="103" t="s">
        <v>181</v>
      </c>
      <c r="B142" s="103" t="s">
        <v>164</v>
      </c>
      <c r="C142" s="104">
        <v>42459</v>
      </c>
      <c r="D142" s="109">
        <v>68280</v>
      </c>
      <c r="E142" s="105" t="s">
        <v>165</v>
      </c>
      <c r="F142" s="106"/>
    </row>
    <row r="143" spans="1:6" x14ac:dyDescent="0.3">
      <c r="A143" s="103" t="s">
        <v>180</v>
      </c>
      <c r="B143" s="103" t="s">
        <v>177</v>
      </c>
      <c r="C143" s="104">
        <v>42473</v>
      </c>
      <c r="D143" s="109">
        <v>50420</v>
      </c>
      <c r="E143" s="105" t="s">
        <v>185</v>
      </c>
      <c r="F143" s="106"/>
    </row>
    <row r="144" spans="1:6" x14ac:dyDescent="0.3">
      <c r="A144" s="103" t="s">
        <v>180</v>
      </c>
      <c r="B144" s="103" t="s">
        <v>164</v>
      </c>
      <c r="C144" s="104">
        <v>42572</v>
      </c>
      <c r="D144" s="109">
        <v>156760</v>
      </c>
      <c r="E144" s="105" t="s">
        <v>183</v>
      </c>
      <c r="F144" s="106"/>
    </row>
    <row r="145" spans="1:6" x14ac:dyDescent="0.3">
      <c r="A145" s="103" t="s">
        <v>179</v>
      </c>
      <c r="B145" s="103" t="s">
        <v>176</v>
      </c>
      <c r="C145" s="104">
        <v>42418</v>
      </c>
      <c r="D145" s="109">
        <v>51870</v>
      </c>
      <c r="E145" s="105" t="s">
        <v>184</v>
      </c>
      <c r="F145" s="106"/>
    </row>
    <row r="146" spans="1:6" x14ac:dyDescent="0.3">
      <c r="A146" s="103" t="s">
        <v>178</v>
      </c>
      <c r="B146" s="103" t="s">
        <v>164</v>
      </c>
      <c r="C146" s="104">
        <v>42575</v>
      </c>
      <c r="D146" s="109">
        <v>61580</v>
      </c>
      <c r="E146" s="105" t="s">
        <v>186</v>
      </c>
      <c r="F146" s="106"/>
    </row>
    <row r="147" spans="1:6" x14ac:dyDescent="0.3">
      <c r="A147" s="103" t="s">
        <v>179</v>
      </c>
      <c r="B147" s="103" t="s">
        <v>176</v>
      </c>
      <c r="C147" s="104">
        <v>42594</v>
      </c>
      <c r="D147" s="109">
        <v>139060</v>
      </c>
      <c r="E147" s="105" t="s">
        <v>183</v>
      </c>
      <c r="F147" s="106"/>
    </row>
    <row r="148" spans="1:6" x14ac:dyDescent="0.3">
      <c r="A148" s="103" t="s">
        <v>179</v>
      </c>
      <c r="B148" s="103" t="s">
        <v>164</v>
      </c>
      <c r="C148" s="104">
        <v>42492</v>
      </c>
      <c r="D148" s="109">
        <v>266880</v>
      </c>
      <c r="E148" s="105" t="s">
        <v>184</v>
      </c>
      <c r="F148" s="106"/>
    </row>
    <row r="149" spans="1:6" x14ac:dyDescent="0.3">
      <c r="A149" s="103" t="s">
        <v>180</v>
      </c>
      <c r="B149" s="103" t="s">
        <v>164</v>
      </c>
      <c r="C149" s="104">
        <v>42599</v>
      </c>
      <c r="D149" s="109">
        <v>123870</v>
      </c>
      <c r="E149" s="105" t="s">
        <v>186</v>
      </c>
      <c r="F149" s="106"/>
    </row>
    <row r="150" spans="1:6" x14ac:dyDescent="0.3">
      <c r="A150" s="103" t="s">
        <v>180</v>
      </c>
      <c r="B150" s="103" t="s">
        <v>164</v>
      </c>
      <c r="C150" s="104">
        <v>42371</v>
      </c>
      <c r="D150" s="109">
        <v>278130</v>
      </c>
      <c r="E150" s="105" t="s">
        <v>165</v>
      </c>
      <c r="F150" s="106"/>
    </row>
    <row r="151" spans="1:6" x14ac:dyDescent="0.3">
      <c r="A151" s="103" t="s">
        <v>178</v>
      </c>
      <c r="B151" s="103" t="s">
        <v>164</v>
      </c>
      <c r="C151" s="104">
        <v>42550</v>
      </c>
      <c r="D151" s="109">
        <v>248380</v>
      </c>
      <c r="E151" s="105" t="s">
        <v>185</v>
      </c>
      <c r="F151" s="106"/>
    </row>
    <row r="152" spans="1:6" x14ac:dyDescent="0.3">
      <c r="A152" s="103" t="s">
        <v>179</v>
      </c>
      <c r="B152" s="103" t="s">
        <v>176</v>
      </c>
      <c r="C152" s="104">
        <v>42495</v>
      </c>
      <c r="D152" s="109">
        <v>187160</v>
      </c>
      <c r="E152" s="105" t="s">
        <v>183</v>
      </c>
      <c r="F152" s="106"/>
    </row>
    <row r="153" spans="1:6" x14ac:dyDescent="0.3">
      <c r="A153" s="103" t="s">
        <v>182</v>
      </c>
      <c r="B153" s="103" t="s">
        <v>176</v>
      </c>
      <c r="C153" s="104">
        <v>42599</v>
      </c>
      <c r="D153" s="109">
        <v>117840</v>
      </c>
      <c r="E153" s="105" t="s">
        <v>184</v>
      </c>
      <c r="F153" s="106"/>
    </row>
    <row r="154" spans="1:6" x14ac:dyDescent="0.3">
      <c r="A154" s="103" t="s">
        <v>178</v>
      </c>
      <c r="B154" s="103" t="s">
        <v>177</v>
      </c>
      <c r="C154" s="104">
        <v>42447</v>
      </c>
      <c r="D154" s="109">
        <v>153710</v>
      </c>
      <c r="E154" s="105" t="s">
        <v>186</v>
      </c>
      <c r="F154" s="106"/>
    </row>
    <row r="155" spans="1:6" x14ac:dyDescent="0.3">
      <c r="A155" s="103" t="s">
        <v>178</v>
      </c>
      <c r="B155" s="103" t="s">
        <v>164</v>
      </c>
      <c r="C155" s="104">
        <v>42444</v>
      </c>
      <c r="D155" s="109">
        <v>296470</v>
      </c>
      <c r="E155" s="105" t="s">
        <v>165</v>
      </c>
      <c r="F155" s="106"/>
    </row>
    <row r="156" spans="1:6" x14ac:dyDescent="0.3">
      <c r="A156" s="103" t="s">
        <v>180</v>
      </c>
      <c r="B156" s="103" t="s">
        <v>177</v>
      </c>
      <c r="C156" s="104">
        <v>42409</v>
      </c>
      <c r="D156" s="109">
        <v>46910</v>
      </c>
      <c r="E156" s="105" t="s">
        <v>185</v>
      </c>
      <c r="F156" s="106"/>
    </row>
    <row r="157" spans="1:6" x14ac:dyDescent="0.3">
      <c r="A157" s="103" t="s">
        <v>178</v>
      </c>
      <c r="B157" s="103" t="s">
        <v>176</v>
      </c>
      <c r="C157" s="104">
        <v>42585</v>
      </c>
      <c r="D157" s="109">
        <v>176910</v>
      </c>
      <c r="E157" s="105" t="s">
        <v>183</v>
      </c>
      <c r="F157" s="106"/>
    </row>
    <row r="158" spans="1:6" x14ac:dyDescent="0.3">
      <c r="A158" s="103" t="s">
        <v>180</v>
      </c>
      <c r="B158" s="103" t="s">
        <v>176</v>
      </c>
      <c r="C158" s="104">
        <v>42380</v>
      </c>
      <c r="D158" s="109">
        <v>152840</v>
      </c>
      <c r="E158" s="105" t="s">
        <v>184</v>
      </c>
      <c r="F158" s="106"/>
    </row>
    <row r="159" spans="1:6" x14ac:dyDescent="0.3">
      <c r="A159" s="103" t="s">
        <v>179</v>
      </c>
      <c r="B159" s="103" t="s">
        <v>166</v>
      </c>
      <c r="C159" s="104">
        <v>42378</v>
      </c>
      <c r="D159" s="109">
        <v>86280</v>
      </c>
      <c r="E159" s="105" t="s">
        <v>186</v>
      </c>
      <c r="F159" s="106"/>
    </row>
    <row r="160" spans="1:6" x14ac:dyDescent="0.3">
      <c r="A160" s="103" t="s">
        <v>179</v>
      </c>
      <c r="B160" s="103" t="s">
        <v>176</v>
      </c>
      <c r="C160" s="104">
        <v>42463</v>
      </c>
      <c r="D160" s="109">
        <v>119600</v>
      </c>
      <c r="E160" s="105" t="s">
        <v>165</v>
      </c>
      <c r="F160" s="106"/>
    </row>
    <row r="161" spans="1:6" x14ac:dyDescent="0.3">
      <c r="A161" s="103" t="s">
        <v>179</v>
      </c>
      <c r="B161" s="103" t="s">
        <v>164</v>
      </c>
      <c r="C161" s="104">
        <v>42489</v>
      </c>
      <c r="D161" s="109">
        <v>175800</v>
      </c>
      <c r="E161" s="105" t="s">
        <v>185</v>
      </c>
      <c r="F161" s="106"/>
    </row>
    <row r="162" spans="1:6" x14ac:dyDescent="0.3">
      <c r="A162" s="103" t="s">
        <v>179</v>
      </c>
      <c r="B162" s="103" t="s">
        <v>166</v>
      </c>
      <c r="C162" s="104">
        <v>42559</v>
      </c>
      <c r="D162" s="109">
        <v>249000</v>
      </c>
      <c r="E162" s="105" t="s">
        <v>183</v>
      </c>
      <c r="F162" s="106"/>
    </row>
    <row r="163" spans="1:6" x14ac:dyDescent="0.3">
      <c r="A163" s="103" t="s">
        <v>179</v>
      </c>
      <c r="B163" s="103" t="s">
        <v>164</v>
      </c>
      <c r="C163" s="104">
        <v>42540</v>
      </c>
      <c r="D163" s="109">
        <v>262140</v>
      </c>
      <c r="E163" s="105" t="s">
        <v>184</v>
      </c>
      <c r="F163" s="106"/>
    </row>
    <row r="164" spans="1:6" x14ac:dyDescent="0.3">
      <c r="A164" s="103" t="s">
        <v>178</v>
      </c>
      <c r="B164" s="103" t="s">
        <v>164</v>
      </c>
      <c r="C164" s="104">
        <v>42395</v>
      </c>
      <c r="D164" s="109">
        <v>266010</v>
      </c>
      <c r="E164" s="105" t="s">
        <v>186</v>
      </c>
      <c r="F164" s="106"/>
    </row>
    <row r="165" spans="1:6" x14ac:dyDescent="0.3">
      <c r="A165" s="103" t="s">
        <v>180</v>
      </c>
      <c r="B165" s="103" t="s">
        <v>176</v>
      </c>
      <c r="C165" s="104">
        <v>42491</v>
      </c>
      <c r="D165" s="109">
        <v>30470</v>
      </c>
      <c r="E165" s="105" t="s">
        <v>183</v>
      </c>
      <c r="F165" s="106"/>
    </row>
    <row r="166" spans="1:6" x14ac:dyDescent="0.3">
      <c r="A166" s="103" t="s">
        <v>179</v>
      </c>
      <c r="B166" s="103" t="s">
        <v>166</v>
      </c>
      <c r="C166" s="104">
        <v>42561</v>
      </c>
      <c r="D166" s="109">
        <v>298250</v>
      </c>
      <c r="E166" s="105" t="s">
        <v>184</v>
      </c>
      <c r="F166" s="106"/>
    </row>
    <row r="167" spans="1:6" x14ac:dyDescent="0.3">
      <c r="A167" s="103" t="s">
        <v>182</v>
      </c>
      <c r="B167" s="103" t="s">
        <v>166</v>
      </c>
      <c r="C167" s="104">
        <v>42564</v>
      </c>
      <c r="D167" s="109">
        <v>153220</v>
      </c>
      <c r="E167" s="105" t="s">
        <v>186</v>
      </c>
      <c r="F167" s="106"/>
    </row>
    <row r="168" spans="1:6" x14ac:dyDescent="0.3">
      <c r="A168" s="103" t="s">
        <v>182</v>
      </c>
      <c r="B168" s="103" t="s">
        <v>177</v>
      </c>
      <c r="C168" s="104">
        <v>42506</v>
      </c>
      <c r="D168" s="109">
        <v>105670</v>
      </c>
      <c r="E168" s="105" t="s">
        <v>165</v>
      </c>
      <c r="F168" s="106"/>
    </row>
    <row r="169" spans="1:6" x14ac:dyDescent="0.3">
      <c r="A169" s="103" t="s">
        <v>181</v>
      </c>
      <c r="B169" s="103" t="s">
        <v>177</v>
      </c>
      <c r="C169" s="104">
        <v>42569</v>
      </c>
      <c r="D169" s="109">
        <v>60410</v>
      </c>
      <c r="E169" s="105" t="s">
        <v>185</v>
      </c>
      <c r="F169" s="106"/>
    </row>
    <row r="170" spans="1:6" x14ac:dyDescent="0.3">
      <c r="A170" s="103" t="s">
        <v>178</v>
      </c>
      <c r="B170" s="103" t="s">
        <v>176</v>
      </c>
      <c r="C170" s="104">
        <v>42570</v>
      </c>
      <c r="D170" s="109">
        <v>104300</v>
      </c>
      <c r="E170" s="105" t="s">
        <v>183</v>
      </c>
      <c r="F170" s="106"/>
    </row>
    <row r="171" spans="1:6" x14ac:dyDescent="0.3">
      <c r="A171" s="103" t="s">
        <v>180</v>
      </c>
      <c r="B171" s="103" t="s">
        <v>164</v>
      </c>
      <c r="C171" s="104">
        <v>42391</v>
      </c>
      <c r="D171" s="109">
        <v>104420</v>
      </c>
      <c r="E171" s="105" t="s">
        <v>184</v>
      </c>
      <c r="F171" s="106"/>
    </row>
    <row r="172" spans="1:6" x14ac:dyDescent="0.3">
      <c r="A172" s="103" t="s">
        <v>182</v>
      </c>
      <c r="B172" s="103" t="s">
        <v>166</v>
      </c>
      <c r="C172" s="104">
        <v>42593</v>
      </c>
      <c r="D172" s="109">
        <v>182100</v>
      </c>
      <c r="E172" s="105" t="s">
        <v>186</v>
      </c>
      <c r="F172" s="106"/>
    </row>
    <row r="173" spans="1:6" x14ac:dyDescent="0.3">
      <c r="A173" s="103" t="s">
        <v>179</v>
      </c>
      <c r="B173" s="103" t="s">
        <v>164</v>
      </c>
      <c r="C173" s="104">
        <v>42425</v>
      </c>
      <c r="D173" s="109">
        <v>268410</v>
      </c>
      <c r="E173" s="105" t="s">
        <v>165</v>
      </c>
      <c r="F173" s="106"/>
    </row>
    <row r="174" spans="1:6" x14ac:dyDescent="0.3">
      <c r="A174" s="103" t="s">
        <v>178</v>
      </c>
      <c r="B174" s="103" t="s">
        <v>176</v>
      </c>
      <c r="C174" s="104">
        <v>42509</v>
      </c>
      <c r="D174" s="109">
        <v>247300</v>
      </c>
      <c r="E174" s="105" t="s">
        <v>185</v>
      </c>
      <c r="F174" s="106"/>
    </row>
    <row r="175" spans="1:6" x14ac:dyDescent="0.3">
      <c r="A175" s="103" t="s">
        <v>180</v>
      </c>
      <c r="B175" s="103" t="s">
        <v>177</v>
      </c>
      <c r="C175" s="104">
        <v>42406</v>
      </c>
      <c r="D175" s="109">
        <v>69580</v>
      </c>
      <c r="E175" s="105" t="s">
        <v>183</v>
      </c>
      <c r="F175" s="106"/>
    </row>
    <row r="176" spans="1:6" x14ac:dyDescent="0.3">
      <c r="A176" s="103" t="s">
        <v>181</v>
      </c>
      <c r="B176" s="103" t="s">
        <v>176</v>
      </c>
      <c r="C176" s="104">
        <v>42443</v>
      </c>
      <c r="D176" s="109">
        <v>217810</v>
      </c>
      <c r="E176" s="105" t="s">
        <v>184</v>
      </c>
      <c r="F176" s="106"/>
    </row>
    <row r="177" spans="1:6" x14ac:dyDescent="0.3">
      <c r="A177" s="103" t="s">
        <v>178</v>
      </c>
      <c r="B177" s="103" t="s">
        <v>177</v>
      </c>
      <c r="C177" s="104">
        <v>42538</v>
      </c>
      <c r="D177" s="109">
        <v>47290</v>
      </c>
      <c r="E177" s="105" t="s">
        <v>186</v>
      </c>
      <c r="F177" s="106"/>
    </row>
    <row r="178" spans="1:6" x14ac:dyDescent="0.3">
      <c r="A178" s="103" t="s">
        <v>181</v>
      </c>
      <c r="B178" s="103" t="s">
        <v>176</v>
      </c>
      <c r="C178" s="104">
        <v>42533</v>
      </c>
      <c r="D178" s="109">
        <v>177840</v>
      </c>
      <c r="E178" s="105" t="s">
        <v>165</v>
      </c>
      <c r="F178" s="106"/>
    </row>
    <row r="179" spans="1:6" x14ac:dyDescent="0.3">
      <c r="A179" s="103" t="s">
        <v>182</v>
      </c>
      <c r="B179" s="103" t="s">
        <v>166</v>
      </c>
      <c r="C179" s="104">
        <v>42451</v>
      </c>
      <c r="D179" s="109">
        <v>135800</v>
      </c>
      <c r="E179" s="105" t="s">
        <v>185</v>
      </c>
      <c r="F179" s="106"/>
    </row>
    <row r="180" spans="1:6" x14ac:dyDescent="0.3">
      <c r="A180" s="103" t="s">
        <v>180</v>
      </c>
      <c r="B180" s="103" t="s">
        <v>176</v>
      </c>
      <c r="C180" s="104">
        <v>42462</v>
      </c>
      <c r="D180" s="109">
        <v>230070</v>
      </c>
      <c r="E180" s="105" t="s">
        <v>183</v>
      </c>
      <c r="F180" s="106"/>
    </row>
    <row r="181" spans="1:6" x14ac:dyDescent="0.3">
      <c r="A181" s="103" t="s">
        <v>178</v>
      </c>
      <c r="B181" s="103" t="s">
        <v>164</v>
      </c>
      <c r="C181" s="104">
        <v>42571</v>
      </c>
      <c r="D181" s="109">
        <v>270340</v>
      </c>
      <c r="E181" s="105" t="s">
        <v>184</v>
      </c>
      <c r="F181" s="106"/>
    </row>
    <row r="182" spans="1:6" x14ac:dyDescent="0.3">
      <c r="A182" s="103" t="s">
        <v>178</v>
      </c>
      <c r="B182" s="103" t="s">
        <v>166</v>
      </c>
      <c r="C182" s="104">
        <v>42420</v>
      </c>
      <c r="D182" s="109">
        <v>41740</v>
      </c>
      <c r="E182" s="105" t="s">
        <v>186</v>
      </c>
      <c r="F182" s="106"/>
    </row>
    <row r="183" spans="1:6" x14ac:dyDescent="0.3">
      <c r="A183" s="103" t="s">
        <v>181</v>
      </c>
      <c r="B183" s="103" t="s">
        <v>164</v>
      </c>
      <c r="C183" s="104">
        <v>42399</v>
      </c>
      <c r="D183" s="109">
        <v>29330</v>
      </c>
      <c r="E183" s="105" t="s">
        <v>183</v>
      </c>
      <c r="F183" s="106"/>
    </row>
    <row r="184" spans="1:6" x14ac:dyDescent="0.3">
      <c r="A184" s="103" t="s">
        <v>180</v>
      </c>
      <c r="B184" s="103" t="s">
        <v>176</v>
      </c>
      <c r="C184" s="104">
        <v>42437</v>
      </c>
      <c r="D184" s="109">
        <v>238160</v>
      </c>
      <c r="E184" s="105" t="s">
        <v>184</v>
      </c>
      <c r="F184" s="106"/>
    </row>
    <row r="185" spans="1:6" x14ac:dyDescent="0.3">
      <c r="A185" s="103" t="s">
        <v>179</v>
      </c>
      <c r="B185" s="103" t="s">
        <v>164</v>
      </c>
      <c r="C185" s="104">
        <v>42408</v>
      </c>
      <c r="D185" s="109">
        <v>189070</v>
      </c>
      <c r="E185" s="105" t="s">
        <v>186</v>
      </c>
      <c r="F185" s="106"/>
    </row>
    <row r="186" spans="1:6" x14ac:dyDescent="0.3">
      <c r="A186" s="103" t="s">
        <v>179</v>
      </c>
      <c r="B186" s="103" t="s">
        <v>164</v>
      </c>
      <c r="C186" s="104">
        <v>42382</v>
      </c>
      <c r="D186" s="109">
        <v>296200</v>
      </c>
      <c r="E186" s="105" t="s">
        <v>165</v>
      </c>
      <c r="F186" s="106"/>
    </row>
    <row r="187" spans="1:6" x14ac:dyDescent="0.3">
      <c r="A187" s="103" t="s">
        <v>181</v>
      </c>
      <c r="B187" s="103" t="s">
        <v>166</v>
      </c>
      <c r="C187" s="104">
        <v>42574</v>
      </c>
      <c r="D187" s="109">
        <v>53000</v>
      </c>
      <c r="E187" s="105" t="s">
        <v>185</v>
      </c>
      <c r="F187" s="106"/>
    </row>
    <row r="188" spans="1:6" x14ac:dyDescent="0.3">
      <c r="A188" s="103" t="s">
        <v>180</v>
      </c>
      <c r="B188" s="103" t="s">
        <v>177</v>
      </c>
      <c r="C188" s="104">
        <v>42495</v>
      </c>
      <c r="D188" s="109">
        <v>57250</v>
      </c>
      <c r="E188" s="105" t="s">
        <v>183</v>
      </c>
      <c r="F188" s="106"/>
    </row>
    <row r="189" spans="1:6" x14ac:dyDescent="0.3">
      <c r="A189" s="103" t="s">
        <v>180</v>
      </c>
      <c r="B189" s="103" t="s">
        <v>176</v>
      </c>
      <c r="C189" s="104">
        <v>42522</v>
      </c>
      <c r="D189" s="109">
        <v>48750</v>
      </c>
      <c r="E189" s="105" t="s">
        <v>184</v>
      </c>
      <c r="F189" s="106"/>
    </row>
    <row r="190" spans="1:6" x14ac:dyDescent="0.3">
      <c r="A190" s="103" t="s">
        <v>179</v>
      </c>
      <c r="B190" s="103" t="s">
        <v>166</v>
      </c>
      <c r="C190" s="104">
        <v>42513</v>
      </c>
      <c r="D190" s="109">
        <v>175110</v>
      </c>
      <c r="E190" s="105" t="s">
        <v>186</v>
      </c>
      <c r="F190" s="106"/>
    </row>
    <row r="191" spans="1:6" x14ac:dyDescent="0.3">
      <c r="A191" s="103" t="s">
        <v>180</v>
      </c>
      <c r="B191" s="103" t="s">
        <v>166</v>
      </c>
      <c r="C191" s="104">
        <v>42390</v>
      </c>
      <c r="D191" s="109">
        <v>187170</v>
      </c>
      <c r="E191" s="105" t="s">
        <v>165</v>
      </c>
      <c r="F191" s="106"/>
    </row>
    <row r="192" spans="1:6" x14ac:dyDescent="0.3">
      <c r="A192" s="103" t="s">
        <v>179</v>
      </c>
      <c r="B192" s="103" t="s">
        <v>177</v>
      </c>
      <c r="C192" s="104">
        <v>42525</v>
      </c>
      <c r="D192" s="109">
        <v>149690</v>
      </c>
      <c r="E192" s="105" t="s">
        <v>185</v>
      </c>
      <c r="F192" s="106"/>
    </row>
    <row r="193" spans="1:6" x14ac:dyDescent="0.3">
      <c r="A193" s="103" t="s">
        <v>181</v>
      </c>
      <c r="B193" s="103" t="s">
        <v>166</v>
      </c>
      <c r="C193" s="104">
        <v>42504</v>
      </c>
      <c r="D193" s="109">
        <v>74900</v>
      </c>
      <c r="E193" s="105" t="s">
        <v>183</v>
      </c>
      <c r="F193" s="106"/>
    </row>
    <row r="194" spans="1:6" x14ac:dyDescent="0.3">
      <c r="A194" s="103" t="s">
        <v>182</v>
      </c>
      <c r="B194" s="103" t="s">
        <v>166</v>
      </c>
      <c r="C194" s="104">
        <v>42511</v>
      </c>
      <c r="D194" s="109">
        <v>78140</v>
      </c>
      <c r="E194" s="105" t="s">
        <v>184</v>
      </c>
      <c r="F194" s="106"/>
    </row>
    <row r="195" spans="1:6" x14ac:dyDescent="0.3">
      <c r="A195" s="103" t="s">
        <v>180</v>
      </c>
      <c r="B195" s="103" t="s">
        <v>176</v>
      </c>
      <c r="C195" s="104">
        <v>42504</v>
      </c>
      <c r="D195" s="109">
        <v>190460</v>
      </c>
      <c r="E195" s="105" t="s">
        <v>186</v>
      </c>
      <c r="F195" s="106"/>
    </row>
    <row r="196" spans="1:6" x14ac:dyDescent="0.3">
      <c r="A196" s="103" t="s">
        <v>181</v>
      </c>
      <c r="B196" s="103" t="s">
        <v>164</v>
      </c>
      <c r="C196" s="104">
        <v>42549</v>
      </c>
      <c r="D196" s="109">
        <v>221030</v>
      </c>
      <c r="E196" s="105" t="s">
        <v>165</v>
      </c>
      <c r="F196" s="106"/>
    </row>
    <row r="197" spans="1:6" x14ac:dyDescent="0.3">
      <c r="A197" s="103" t="s">
        <v>179</v>
      </c>
      <c r="B197" s="103" t="s">
        <v>164</v>
      </c>
      <c r="C197" s="104">
        <v>42526</v>
      </c>
      <c r="D197" s="109">
        <v>108010</v>
      </c>
      <c r="E197" s="105" t="s">
        <v>185</v>
      </c>
      <c r="F197" s="106"/>
    </row>
    <row r="198" spans="1:6" x14ac:dyDescent="0.3">
      <c r="A198" s="103" t="s">
        <v>179</v>
      </c>
      <c r="B198" s="103" t="s">
        <v>177</v>
      </c>
      <c r="C198" s="104">
        <v>42503</v>
      </c>
      <c r="D198" s="109">
        <v>251480</v>
      </c>
      <c r="E198" s="105" t="s">
        <v>183</v>
      </c>
      <c r="F198" s="106"/>
    </row>
    <row r="199" spans="1:6" x14ac:dyDescent="0.3">
      <c r="A199" s="103" t="s">
        <v>181</v>
      </c>
      <c r="B199" s="103" t="s">
        <v>164</v>
      </c>
      <c r="C199" s="104">
        <v>42488</v>
      </c>
      <c r="D199" s="109">
        <v>88960</v>
      </c>
      <c r="E199" s="105" t="s">
        <v>184</v>
      </c>
      <c r="F199" s="106"/>
    </row>
    <row r="200" spans="1:6" x14ac:dyDescent="0.3">
      <c r="A200" s="103" t="s">
        <v>179</v>
      </c>
      <c r="B200" s="103" t="s">
        <v>164</v>
      </c>
      <c r="C200" s="104">
        <v>42479</v>
      </c>
      <c r="D200" s="109">
        <v>247350</v>
      </c>
      <c r="E200" s="105" t="s">
        <v>186</v>
      </c>
      <c r="F200" s="106"/>
    </row>
    <row r="201" spans="1:6" x14ac:dyDescent="0.3">
      <c r="A201" s="103" t="s">
        <v>179</v>
      </c>
      <c r="B201" s="103" t="s">
        <v>177</v>
      </c>
      <c r="C201" s="104">
        <v>42498</v>
      </c>
      <c r="D201" s="109">
        <v>177050</v>
      </c>
      <c r="E201" s="105" t="s">
        <v>183</v>
      </c>
      <c r="F201" s="106"/>
    </row>
    <row r="202" spans="1:6" x14ac:dyDescent="0.3">
      <c r="A202" s="103" t="s">
        <v>180</v>
      </c>
      <c r="B202" s="103" t="s">
        <v>164</v>
      </c>
      <c r="C202" s="104">
        <v>42475</v>
      </c>
      <c r="D202" s="109">
        <v>190690</v>
      </c>
      <c r="E202" s="105" t="s">
        <v>184</v>
      </c>
      <c r="F202" s="106"/>
    </row>
    <row r="203" spans="1:6" x14ac:dyDescent="0.3">
      <c r="A203" s="103" t="s">
        <v>182</v>
      </c>
      <c r="B203" s="103" t="s">
        <v>176</v>
      </c>
      <c r="C203" s="104">
        <v>42412</v>
      </c>
      <c r="D203" s="109">
        <v>281120</v>
      </c>
      <c r="E203" s="105" t="s">
        <v>186</v>
      </c>
      <c r="F203" s="106"/>
    </row>
    <row r="204" spans="1:6" x14ac:dyDescent="0.3">
      <c r="A204" s="103" t="s">
        <v>179</v>
      </c>
      <c r="B204" s="103" t="s">
        <v>177</v>
      </c>
      <c r="C204" s="104">
        <v>42371</v>
      </c>
      <c r="D204" s="109">
        <v>126510</v>
      </c>
      <c r="E204" s="105" t="s">
        <v>165</v>
      </c>
      <c r="F204" s="106"/>
    </row>
    <row r="205" spans="1:6" x14ac:dyDescent="0.3">
      <c r="A205" s="103" t="s">
        <v>182</v>
      </c>
      <c r="B205" s="103" t="s">
        <v>164</v>
      </c>
      <c r="C205" s="104">
        <v>42563</v>
      </c>
      <c r="D205" s="109">
        <v>254120</v>
      </c>
      <c r="E205" s="105" t="s">
        <v>185</v>
      </c>
      <c r="F205" s="106"/>
    </row>
    <row r="206" spans="1:6" x14ac:dyDescent="0.3">
      <c r="A206" s="103" t="s">
        <v>182</v>
      </c>
      <c r="B206" s="103" t="s">
        <v>164</v>
      </c>
      <c r="C206" s="104">
        <v>42403</v>
      </c>
      <c r="D206" s="109">
        <v>125520</v>
      </c>
      <c r="E206" s="105" t="s">
        <v>183</v>
      </c>
      <c r="F206" s="106"/>
    </row>
    <row r="207" spans="1:6" x14ac:dyDescent="0.3">
      <c r="A207" s="103" t="s">
        <v>178</v>
      </c>
      <c r="B207" s="103" t="s">
        <v>166</v>
      </c>
      <c r="C207" s="104">
        <v>42508</v>
      </c>
      <c r="D207" s="109">
        <v>235840</v>
      </c>
      <c r="E207" s="105" t="s">
        <v>184</v>
      </c>
      <c r="F207" s="106"/>
    </row>
    <row r="208" spans="1:6" x14ac:dyDescent="0.3">
      <c r="A208" s="103" t="s">
        <v>179</v>
      </c>
      <c r="B208" s="103" t="s">
        <v>176</v>
      </c>
      <c r="C208" s="104">
        <v>42497</v>
      </c>
      <c r="D208" s="109">
        <v>124060</v>
      </c>
      <c r="E208" s="105" t="s">
        <v>186</v>
      </c>
      <c r="F208" s="106"/>
    </row>
    <row r="209" spans="1:6" x14ac:dyDescent="0.3">
      <c r="A209" s="103" t="s">
        <v>180</v>
      </c>
      <c r="B209" s="103" t="s">
        <v>164</v>
      </c>
      <c r="C209" s="104">
        <v>42592</v>
      </c>
      <c r="D209" s="109">
        <v>297860</v>
      </c>
      <c r="E209" s="105" t="s">
        <v>165</v>
      </c>
      <c r="F209" s="106"/>
    </row>
    <row r="210" spans="1:6" x14ac:dyDescent="0.3">
      <c r="A210" s="103" t="s">
        <v>179</v>
      </c>
      <c r="B210" s="103" t="s">
        <v>166</v>
      </c>
      <c r="C210" s="104">
        <v>42501</v>
      </c>
      <c r="D210" s="109">
        <v>174020</v>
      </c>
      <c r="E210" s="105" t="s">
        <v>185</v>
      </c>
      <c r="F210" s="106"/>
    </row>
    <row r="211" spans="1:6" x14ac:dyDescent="0.3">
      <c r="A211" s="103" t="s">
        <v>181</v>
      </c>
      <c r="B211" s="103" t="s">
        <v>177</v>
      </c>
      <c r="C211" s="104">
        <v>42396</v>
      </c>
      <c r="D211" s="109">
        <v>103740</v>
      </c>
      <c r="E211" s="105" t="s">
        <v>183</v>
      </c>
      <c r="F211" s="106"/>
    </row>
    <row r="212" spans="1:6" x14ac:dyDescent="0.3">
      <c r="A212" s="103" t="s">
        <v>182</v>
      </c>
      <c r="B212" s="103" t="s">
        <v>177</v>
      </c>
      <c r="C212" s="104">
        <v>42506</v>
      </c>
      <c r="D212" s="109">
        <v>198880</v>
      </c>
      <c r="E212" s="105" t="s">
        <v>184</v>
      </c>
      <c r="F212" s="106"/>
    </row>
    <row r="213" spans="1:6" x14ac:dyDescent="0.3">
      <c r="A213" s="103" t="s">
        <v>179</v>
      </c>
      <c r="B213" s="103" t="s">
        <v>166</v>
      </c>
      <c r="C213" s="104">
        <v>42512</v>
      </c>
      <c r="D213" s="109">
        <v>117820</v>
      </c>
      <c r="E213" s="105" t="s">
        <v>186</v>
      </c>
      <c r="F213" s="106"/>
    </row>
    <row r="214" spans="1:6" x14ac:dyDescent="0.3">
      <c r="A214" s="103" t="s">
        <v>180</v>
      </c>
      <c r="B214" s="103" t="s">
        <v>164</v>
      </c>
      <c r="C214" s="104">
        <v>42510</v>
      </c>
      <c r="D214" s="109">
        <v>203640</v>
      </c>
      <c r="E214" s="105" t="s">
        <v>165</v>
      </c>
      <c r="F214" s="106"/>
    </row>
    <row r="215" spans="1:6" x14ac:dyDescent="0.3">
      <c r="A215" s="103" t="s">
        <v>179</v>
      </c>
      <c r="B215" s="103" t="s">
        <v>164</v>
      </c>
      <c r="C215" s="104">
        <v>42490</v>
      </c>
      <c r="D215" s="109">
        <v>122000</v>
      </c>
      <c r="E215" s="105" t="s">
        <v>185</v>
      </c>
      <c r="F215" s="106"/>
    </row>
    <row r="216" spans="1:6" x14ac:dyDescent="0.3">
      <c r="A216" s="103" t="s">
        <v>182</v>
      </c>
      <c r="B216" s="103" t="s">
        <v>164</v>
      </c>
      <c r="C216" s="104">
        <v>42434</v>
      </c>
      <c r="D216" s="109">
        <v>216830</v>
      </c>
      <c r="E216" s="105" t="s">
        <v>183</v>
      </c>
      <c r="F216" s="106"/>
    </row>
    <row r="217" spans="1:6" x14ac:dyDescent="0.3">
      <c r="A217" s="103" t="s">
        <v>178</v>
      </c>
      <c r="B217" s="103" t="s">
        <v>176</v>
      </c>
      <c r="C217" s="104">
        <v>42467</v>
      </c>
      <c r="D217" s="109">
        <v>230830</v>
      </c>
      <c r="E217" s="105" t="s">
        <v>184</v>
      </c>
      <c r="F217" s="106"/>
    </row>
    <row r="218" spans="1:6" x14ac:dyDescent="0.3">
      <c r="A218" s="103" t="s">
        <v>178</v>
      </c>
      <c r="B218" s="103" t="s">
        <v>166</v>
      </c>
      <c r="C218" s="104">
        <v>42495</v>
      </c>
      <c r="D218" s="109">
        <v>221920</v>
      </c>
      <c r="E218" s="105" t="s">
        <v>186</v>
      </c>
      <c r="F218" s="106"/>
    </row>
    <row r="219" spans="1:6" x14ac:dyDescent="0.3">
      <c r="A219" s="103" t="s">
        <v>182</v>
      </c>
      <c r="B219" s="103" t="s">
        <v>164</v>
      </c>
      <c r="C219" s="104">
        <v>42406</v>
      </c>
      <c r="D219" s="109">
        <v>294750</v>
      </c>
      <c r="E219" s="105" t="s">
        <v>183</v>
      </c>
      <c r="F219" s="106"/>
    </row>
    <row r="220" spans="1:6" x14ac:dyDescent="0.3">
      <c r="A220" s="103" t="s">
        <v>179</v>
      </c>
      <c r="B220" s="103" t="s">
        <v>177</v>
      </c>
      <c r="C220" s="104">
        <v>42475</v>
      </c>
      <c r="D220" s="109">
        <v>82990</v>
      </c>
      <c r="E220" s="105" t="s">
        <v>184</v>
      </c>
      <c r="F220" s="106"/>
    </row>
    <row r="221" spans="1:6" x14ac:dyDescent="0.3">
      <c r="A221" s="103" t="s">
        <v>181</v>
      </c>
      <c r="B221" s="103" t="s">
        <v>166</v>
      </c>
      <c r="C221" s="104">
        <v>42388</v>
      </c>
      <c r="D221" s="109">
        <v>261900</v>
      </c>
      <c r="E221" s="105" t="s">
        <v>186</v>
      </c>
      <c r="F221" s="106"/>
    </row>
    <row r="222" spans="1:6" x14ac:dyDescent="0.3">
      <c r="A222" s="103" t="s">
        <v>181</v>
      </c>
      <c r="B222" s="103" t="s">
        <v>166</v>
      </c>
      <c r="C222" s="104">
        <v>42545</v>
      </c>
      <c r="D222" s="109">
        <v>58030</v>
      </c>
      <c r="E222" s="105" t="s">
        <v>165</v>
      </c>
      <c r="F222" s="106"/>
    </row>
    <row r="223" spans="1:6" x14ac:dyDescent="0.3">
      <c r="A223" s="103" t="s">
        <v>178</v>
      </c>
      <c r="B223" s="103" t="s">
        <v>177</v>
      </c>
      <c r="C223" s="104">
        <v>42428</v>
      </c>
      <c r="D223" s="109">
        <v>159220</v>
      </c>
      <c r="E223" s="105" t="s">
        <v>185</v>
      </c>
      <c r="F223" s="106"/>
    </row>
    <row r="224" spans="1:6" x14ac:dyDescent="0.3">
      <c r="A224" s="103" t="s">
        <v>179</v>
      </c>
      <c r="B224" s="103" t="s">
        <v>164</v>
      </c>
      <c r="C224" s="104">
        <v>42578</v>
      </c>
      <c r="D224" s="109">
        <v>242410</v>
      </c>
      <c r="E224" s="105" t="s">
        <v>183</v>
      </c>
      <c r="F224" s="106"/>
    </row>
    <row r="225" spans="1:6" x14ac:dyDescent="0.3">
      <c r="A225" s="103" t="s">
        <v>182</v>
      </c>
      <c r="B225" s="103" t="s">
        <v>176</v>
      </c>
      <c r="C225" s="104">
        <v>42459</v>
      </c>
      <c r="D225" s="109">
        <v>196090</v>
      </c>
      <c r="E225" s="105" t="s">
        <v>184</v>
      </c>
      <c r="F225" s="106"/>
    </row>
    <row r="226" spans="1:6" x14ac:dyDescent="0.3">
      <c r="A226" s="103" t="s">
        <v>181</v>
      </c>
      <c r="B226" s="103" t="s">
        <v>164</v>
      </c>
      <c r="C226" s="104">
        <v>42502</v>
      </c>
      <c r="D226" s="109">
        <v>221290</v>
      </c>
      <c r="E226" s="105" t="s">
        <v>186</v>
      </c>
      <c r="F226" s="106"/>
    </row>
    <row r="227" spans="1:6" x14ac:dyDescent="0.3">
      <c r="A227" s="103" t="s">
        <v>180</v>
      </c>
      <c r="B227" s="103" t="s">
        <v>166</v>
      </c>
      <c r="C227" s="104">
        <v>42470</v>
      </c>
      <c r="D227" s="109">
        <v>286970</v>
      </c>
      <c r="E227" s="105" t="s">
        <v>165</v>
      </c>
      <c r="F227" s="106"/>
    </row>
    <row r="228" spans="1:6" x14ac:dyDescent="0.3">
      <c r="A228" s="103" t="s">
        <v>178</v>
      </c>
      <c r="B228" s="103" t="s">
        <v>164</v>
      </c>
      <c r="C228" s="104">
        <v>42595</v>
      </c>
      <c r="D228" s="109">
        <v>176840</v>
      </c>
      <c r="E228" s="105" t="s">
        <v>185</v>
      </c>
      <c r="F228" s="106"/>
    </row>
    <row r="229" spans="1:6" x14ac:dyDescent="0.3">
      <c r="A229" s="103" t="s">
        <v>179</v>
      </c>
      <c r="B229" s="103" t="s">
        <v>176</v>
      </c>
      <c r="C229" s="104">
        <v>42582</v>
      </c>
      <c r="D229" s="109">
        <v>206640</v>
      </c>
      <c r="E229" s="105" t="s">
        <v>183</v>
      </c>
      <c r="F229" s="106"/>
    </row>
    <row r="230" spans="1:6" x14ac:dyDescent="0.3">
      <c r="A230" s="103" t="s">
        <v>178</v>
      </c>
      <c r="B230" s="103" t="s">
        <v>164</v>
      </c>
      <c r="C230" s="104">
        <v>42373</v>
      </c>
      <c r="D230" s="109">
        <v>92340</v>
      </c>
      <c r="E230" s="105" t="s">
        <v>184</v>
      </c>
      <c r="F230" s="106"/>
    </row>
    <row r="231" spans="1:6" x14ac:dyDescent="0.3">
      <c r="A231" s="103" t="s">
        <v>181</v>
      </c>
      <c r="B231" s="103" t="s">
        <v>166</v>
      </c>
      <c r="C231" s="104">
        <v>42539</v>
      </c>
      <c r="D231" s="109">
        <v>146280</v>
      </c>
      <c r="E231" s="105" t="s">
        <v>186</v>
      </c>
      <c r="F231" s="106"/>
    </row>
    <row r="232" spans="1:6" x14ac:dyDescent="0.3">
      <c r="A232" s="103" t="s">
        <v>181</v>
      </c>
      <c r="B232" s="103" t="s">
        <v>177</v>
      </c>
      <c r="C232" s="104">
        <v>42577</v>
      </c>
      <c r="D232" s="109">
        <v>35760</v>
      </c>
      <c r="E232" s="105" t="s">
        <v>165</v>
      </c>
      <c r="F232" s="106"/>
    </row>
    <row r="233" spans="1:6" x14ac:dyDescent="0.3">
      <c r="A233" s="103" t="s">
        <v>179</v>
      </c>
      <c r="B233" s="103" t="s">
        <v>166</v>
      </c>
      <c r="C233" s="104">
        <v>42507</v>
      </c>
      <c r="D233" s="109">
        <v>242000</v>
      </c>
      <c r="E233" s="105" t="s">
        <v>185</v>
      </c>
      <c r="F233" s="106"/>
    </row>
    <row r="234" spans="1:6" x14ac:dyDescent="0.3">
      <c r="A234" s="103" t="s">
        <v>179</v>
      </c>
      <c r="B234" s="103" t="s">
        <v>164</v>
      </c>
      <c r="C234" s="104">
        <v>42546</v>
      </c>
      <c r="D234" s="109">
        <v>244010</v>
      </c>
      <c r="E234" s="105" t="s">
        <v>183</v>
      </c>
      <c r="F234" s="106"/>
    </row>
    <row r="235" spans="1:6" x14ac:dyDescent="0.3">
      <c r="A235" s="103" t="s">
        <v>179</v>
      </c>
      <c r="B235" s="103" t="s">
        <v>177</v>
      </c>
      <c r="C235" s="104">
        <v>42394</v>
      </c>
      <c r="D235" s="109">
        <v>155040</v>
      </c>
      <c r="E235" s="105" t="s">
        <v>184</v>
      </c>
      <c r="F235" s="106"/>
    </row>
    <row r="236" spans="1:6" x14ac:dyDescent="0.3">
      <c r="A236" s="103" t="s">
        <v>180</v>
      </c>
      <c r="B236" s="103" t="s">
        <v>176</v>
      </c>
      <c r="C236" s="104">
        <v>42498</v>
      </c>
      <c r="D236" s="109">
        <v>54610</v>
      </c>
      <c r="E236" s="105" t="s">
        <v>186</v>
      </c>
      <c r="F236" s="106"/>
    </row>
    <row r="237" spans="1:6" x14ac:dyDescent="0.3">
      <c r="A237" s="103" t="s">
        <v>179</v>
      </c>
      <c r="B237" s="103" t="s">
        <v>164</v>
      </c>
      <c r="C237" s="104">
        <v>42579</v>
      </c>
      <c r="D237" s="109">
        <v>266890</v>
      </c>
      <c r="E237" s="105" t="s">
        <v>183</v>
      </c>
      <c r="F237" s="106"/>
    </row>
    <row r="238" spans="1:6" x14ac:dyDescent="0.3">
      <c r="A238" s="103" t="s">
        <v>182</v>
      </c>
      <c r="B238" s="103" t="s">
        <v>164</v>
      </c>
      <c r="C238" s="104">
        <v>42442</v>
      </c>
      <c r="D238" s="109">
        <v>278440</v>
      </c>
      <c r="E238" s="105" t="s">
        <v>184</v>
      </c>
      <c r="F238" s="106"/>
    </row>
    <row r="239" spans="1:6" x14ac:dyDescent="0.3">
      <c r="A239" s="103" t="s">
        <v>180</v>
      </c>
      <c r="B239" s="103" t="s">
        <v>164</v>
      </c>
      <c r="C239" s="104">
        <v>42545</v>
      </c>
      <c r="D239" s="109">
        <v>182380</v>
      </c>
      <c r="E239" s="105" t="s">
        <v>186</v>
      </c>
      <c r="F239" s="106"/>
    </row>
    <row r="240" spans="1:6" x14ac:dyDescent="0.3">
      <c r="A240" s="103" t="s">
        <v>182</v>
      </c>
      <c r="B240" s="103" t="s">
        <v>166</v>
      </c>
      <c r="C240" s="104">
        <v>42424</v>
      </c>
      <c r="D240" s="109">
        <v>102530</v>
      </c>
      <c r="E240" s="105" t="s">
        <v>165</v>
      </c>
      <c r="F240" s="106"/>
    </row>
    <row r="241" spans="1:6" x14ac:dyDescent="0.3">
      <c r="A241" s="103" t="s">
        <v>178</v>
      </c>
      <c r="B241" s="103" t="s">
        <v>166</v>
      </c>
      <c r="C241" s="104">
        <v>42413</v>
      </c>
      <c r="D241" s="109">
        <v>159610</v>
      </c>
      <c r="E241" s="105" t="s">
        <v>185</v>
      </c>
      <c r="F241" s="106"/>
    </row>
    <row r="242" spans="1:6" x14ac:dyDescent="0.3">
      <c r="A242" s="103" t="s">
        <v>182</v>
      </c>
      <c r="B242" s="103" t="s">
        <v>164</v>
      </c>
      <c r="C242" s="104">
        <v>42505</v>
      </c>
      <c r="D242" s="109">
        <v>270260</v>
      </c>
      <c r="E242" s="105" t="s">
        <v>183</v>
      </c>
      <c r="F242" s="106"/>
    </row>
    <row r="243" spans="1:6" x14ac:dyDescent="0.3">
      <c r="A243" s="103" t="s">
        <v>180</v>
      </c>
      <c r="B243" s="103" t="s">
        <v>166</v>
      </c>
      <c r="C243" s="104">
        <v>42374</v>
      </c>
      <c r="D243" s="109">
        <v>238050</v>
      </c>
      <c r="E243" s="105" t="s">
        <v>184</v>
      </c>
      <c r="F243" s="106"/>
    </row>
    <row r="244" spans="1:6" x14ac:dyDescent="0.3">
      <c r="A244" s="103" t="s">
        <v>182</v>
      </c>
      <c r="B244" s="103" t="s">
        <v>176</v>
      </c>
      <c r="C244" s="104">
        <v>42467</v>
      </c>
      <c r="D244" s="109">
        <v>120400</v>
      </c>
      <c r="E244" s="105" t="s">
        <v>186</v>
      </c>
      <c r="F244" s="106"/>
    </row>
    <row r="245" spans="1:6" x14ac:dyDescent="0.3">
      <c r="A245" s="103" t="s">
        <v>180</v>
      </c>
      <c r="B245" s="103" t="s">
        <v>176</v>
      </c>
      <c r="C245" s="104">
        <v>42415</v>
      </c>
      <c r="D245" s="109">
        <v>102580</v>
      </c>
      <c r="E245" s="105" t="s">
        <v>165</v>
      </c>
      <c r="F245" s="106"/>
    </row>
    <row r="246" spans="1:6" x14ac:dyDescent="0.3">
      <c r="A246" s="103" t="s">
        <v>178</v>
      </c>
      <c r="B246" s="103" t="s">
        <v>177</v>
      </c>
      <c r="C246" s="104">
        <v>42520</v>
      </c>
      <c r="D246" s="109">
        <v>78300</v>
      </c>
      <c r="E246" s="105" t="s">
        <v>185</v>
      </c>
      <c r="F246" s="106"/>
    </row>
    <row r="247" spans="1:6" x14ac:dyDescent="0.3">
      <c r="A247" s="103" t="s">
        <v>178</v>
      </c>
      <c r="B247" s="103" t="s">
        <v>164</v>
      </c>
      <c r="C247" s="104">
        <v>42550</v>
      </c>
      <c r="D247" s="109">
        <v>111030</v>
      </c>
      <c r="E247" s="105" t="s">
        <v>183</v>
      </c>
      <c r="F247" s="106"/>
    </row>
    <row r="248" spans="1:6" x14ac:dyDescent="0.3">
      <c r="A248" s="103" t="s">
        <v>179</v>
      </c>
      <c r="B248" s="103" t="s">
        <v>177</v>
      </c>
      <c r="C248" s="104">
        <v>42373</v>
      </c>
      <c r="D248" s="109">
        <v>93090</v>
      </c>
      <c r="E248" s="105" t="s">
        <v>184</v>
      </c>
      <c r="F248" s="106"/>
    </row>
    <row r="249" spans="1:6" x14ac:dyDescent="0.3">
      <c r="A249" s="103" t="s">
        <v>178</v>
      </c>
      <c r="B249" s="103" t="s">
        <v>166</v>
      </c>
      <c r="C249" s="104">
        <v>42592</v>
      </c>
      <c r="D249" s="109">
        <v>47330</v>
      </c>
      <c r="E249" s="105" t="s">
        <v>186</v>
      </c>
      <c r="F249" s="106"/>
    </row>
    <row r="250" spans="1:6" x14ac:dyDescent="0.3">
      <c r="A250" s="103" t="s">
        <v>179</v>
      </c>
      <c r="B250" s="103" t="s">
        <v>164</v>
      </c>
      <c r="C250" s="104">
        <v>42370</v>
      </c>
      <c r="D250" s="109">
        <v>46400</v>
      </c>
      <c r="E250" s="105" t="s">
        <v>165</v>
      </c>
      <c r="F250" s="106"/>
    </row>
    <row r="251" spans="1:6" x14ac:dyDescent="0.3">
      <c r="A251" s="103" t="s">
        <v>179</v>
      </c>
      <c r="B251" s="103" t="s">
        <v>166</v>
      </c>
      <c r="C251" s="104">
        <v>42492</v>
      </c>
      <c r="D251" s="109">
        <v>296150</v>
      </c>
      <c r="E251" s="105" t="s">
        <v>185</v>
      </c>
      <c r="F251" s="106"/>
    </row>
    <row r="252" spans="1:6" x14ac:dyDescent="0.3">
      <c r="A252" s="103" t="s">
        <v>179</v>
      </c>
      <c r="B252" s="103" t="s">
        <v>164</v>
      </c>
      <c r="C252" s="104">
        <v>42539</v>
      </c>
      <c r="D252" s="109">
        <v>120320</v>
      </c>
      <c r="E252" s="105" t="s">
        <v>183</v>
      </c>
      <c r="F252" s="106"/>
    </row>
    <row r="253" spans="1:6" x14ac:dyDescent="0.3">
      <c r="A253" s="103" t="s">
        <v>182</v>
      </c>
      <c r="B253" s="103" t="s">
        <v>164</v>
      </c>
      <c r="C253" s="104">
        <v>42516</v>
      </c>
      <c r="D253" s="109">
        <v>181650</v>
      </c>
      <c r="E253" s="105" t="s">
        <v>184</v>
      </c>
      <c r="F253" s="106"/>
    </row>
    <row r="254" spans="1:6" x14ac:dyDescent="0.3">
      <c r="A254" s="103" t="s">
        <v>182</v>
      </c>
      <c r="B254" s="103" t="s">
        <v>164</v>
      </c>
      <c r="C254" s="104">
        <v>42601</v>
      </c>
      <c r="D254" s="109">
        <v>183710</v>
      </c>
      <c r="E254" s="105" t="s">
        <v>186</v>
      </c>
      <c r="F254" s="106"/>
    </row>
    <row r="255" spans="1:6" x14ac:dyDescent="0.3">
      <c r="A255" s="103" t="s">
        <v>180</v>
      </c>
      <c r="B255" s="103" t="s">
        <v>166</v>
      </c>
      <c r="C255" s="104">
        <v>42419</v>
      </c>
      <c r="D255" s="109">
        <v>26460</v>
      </c>
      <c r="E255" s="105" t="s">
        <v>183</v>
      </c>
      <c r="F255" s="106"/>
    </row>
    <row r="256" spans="1:6" x14ac:dyDescent="0.3">
      <c r="A256" s="103" t="s">
        <v>179</v>
      </c>
      <c r="B256" s="103" t="s">
        <v>177</v>
      </c>
      <c r="C256" s="104">
        <v>42443</v>
      </c>
      <c r="D256" s="109">
        <v>254730</v>
      </c>
      <c r="E256" s="105" t="s">
        <v>184</v>
      </c>
      <c r="F256" s="106"/>
    </row>
    <row r="257" spans="1:6" x14ac:dyDescent="0.3">
      <c r="A257" s="103" t="s">
        <v>182</v>
      </c>
      <c r="B257" s="103" t="s">
        <v>177</v>
      </c>
      <c r="C257" s="104">
        <v>42372</v>
      </c>
      <c r="D257" s="109">
        <v>277200</v>
      </c>
      <c r="E257" s="105" t="s">
        <v>186</v>
      </c>
      <c r="F257" s="106"/>
    </row>
    <row r="258" spans="1:6" x14ac:dyDescent="0.3">
      <c r="A258" s="103" t="s">
        <v>179</v>
      </c>
      <c r="B258" s="103" t="s">
        <v>177</v>
      </c>
      <c r="C258" s="104">
        <v>42392</v>
      </c>
      <c r="D258" s="109">
        <v>92210</v>
      </c>
      <c r="E258" s="105" t="s">
        <v>165</v>
      </c>
      <c r="F258" s="106"/>
    </row>
    <row r="259" spans="1:6" x14ac:dyDescent="0.3">
      <c r="A259" s="103" t="s">
        <v>179</v>
      </c>
      <c r="B259" s="103" t="s">
        <v>177</v>
      </c>
      <c r="C259" s="104">
        <v>42381</v>
      </c>
      <c r="D259" s="109">
        <v>256170</v>
      </c>
      <c r="E259" s="105" t="s">
        <v>185</v>
      </c>
      <c r="F259" s="106"/>
    </row>
    <row r="260" spans="1:6" x14ac:dyDescent="0.3">
      <c r="A260" s="103" t="s">
        <v>178</v>
      </c>
      <c r="B260" s="103" t="s">
        <v>164</v>
      </c>
      <c r="C260" s="104">
        <v>42584</v>
      </c>
      <c r="D260" s="109">
        <v>85650</v>
      </c>
      <c r="E260" s="105" t="s">
        <v>183</v>
      </c>
      <c r="F260" s="106"/>
    </row>
    <row r="261" spans="1:6" x14ac:dyDescent="0.3">
      <c r="A261" s="103" t="s">
        <v>180</v>
      </c>
      <c r="B261" s="103" t="s">
        <v>164</v>
      </c>
      <c r="C261" s="104">
        <v>42520</v>
      </c>
      <c r="D261" s="109">
        <v>88570</v>
      </c>
      <c r="E261" s="105" t="s">
        <v>184</v>
      </c>
      <c r="F261" s="106"/>
    </row>
    <row r="262" spans="1:6" x14ac:dyDescent="0.3">
      <c r="A262" s="103" t="s">
        <v>179</v>
      </c>
      <c r="B262" s="103" t="s">
        <v>166</v>
      </c>
      <c r="C262" s="104">
        <v>42534</v>
      </c>
      <c r="D262" s="109">
        <v>123730</v>
      </c>
      <c r="E262" s="105" t="s">
        <v>186</v>
      </c>
      <c r="F262" s="106"/>
    </row>
    <row r="263" spans="1:6" x14ac:dyDescent="0.3">
      <c r="A263" s="103" t="s">
        <v>181</v>
      </c>
      <c r="B263" s="103" t="s">
        <v>177</v>
      </c>
      <c r="C263" s="104">
        <v>42375</v>
      </c>
      <c r="D263" s="109">
        <v>177200</v>
      </c>
      <c r="E263" s="105" t="s">
        <v>165</v>
      </c>
      <c r="F263" s="106"/>
    </row>
    <row r="264" spans="1:6" x14ac:dyDescent="0.3">
      <c r="A264" s="103" t="s">
        <v>179</v>
      </c>
      <c r="B264" s="103" t="s">
        <v>164</v>
      </c>
      <c r="C264" s="104">
        <v>42380</v>
      </c>
      <c r="D264" s="109">
        <v>224250</v>
      </c>
      <c r="E264" s="105" t="s">
        <v>185</v>
      </c>
      <c r="F264" s="106"/>
    </row>
    <row r="265" spans="1:6" x14ac:dyDescent="0.3">
      <c r="A265" s="103" t="s">
        <v>179</v>
      </c>
      <c r="B265" s="103" t="s">
        <v>166</v>
      </c>
      <c r="C265" s="104">
        <v>42571</v>
      </c>
      <c r="D265" s="109">
        <v>171620</v>
      </c>
      <c r="E265" s="105" t="s">
        <v>183</v>
      </c>
      <c r="F265" s="106"/>
    </row>
    <row r="266" spans="1:6" x14ac:dyDescent="0.3">
      <c r="A266" s="103" t="s">
        <v>181</v>
      </c>
      <c r="B266" s="103" t="s">
        <v>164</v>
      </c>
      <c r="C266" s="104">
        <v>42453</v>
      </c>
      <c r="D266" s="109">
        <v>266930</v>
      </c>
      <c r="E266" s="105" t="s">
        <v>184</v>
      </c>
      <c r="F266" s="106"/>
    </row>
    <row r="267" spans="1:6" x14ac:dyDescent="0.3">
      <c r="A267" s="103" t="s">
        <v>180</v>
      </c>
      <c r="B267" s="103" t="s">
        <v>176</v>
      </c>
      <c r="C267" s="104">
        <v>42438</v>
      </c>
      <c r="D267" s="109">
        <v>113230</v>
      </c>
      <c r="E267" s="105" t="s">
        <v>186</v>
      </c>
      <c r="F267" s="106"/>
    </row>
    <row r="268" spans="1:6" x14ac:dyDescent="0.3">
      <c r="A268" s="103" t="s">
        <v>180</v>
      </c>
      <c r="B268" s="103" t="s">
        <v>176</v>
      </c>
      <c r="C268" s="104">
        <v>42602</v>
      </c>
      <c r="D268" s="109">
        <v>60540</v>
      </c>
      <c r="E268" s="105" t="s">
        <v>165</v>
      </c>
      <c r="F268" s="106"/>
    </row>
    <row r="269" spans="1:6" x14ac:dyDescent="0.3">
      <c r="A269" s="103" t="s">
        <v>179</v>
      </c>
      <c r="B269" s="103" t="s">
        <v>176</v>
      </c>
      <c r="C269" s="104">
        <v>42488</v>
      </c>
      <c r="D269" s="109">
        <v>233950</v>
      </c>
      <c r="E269" s="105" t="s">
        <v>185</v>
      </c>
      <c r="F269" s="106"/>
    </row>
    <row r="270" spans="1:6" x14ac:dyDescent="0.3">
      <c r="A270" s="103" t="s">
        <v>182</v>
      </c>
      <c r="B270" s="103" t="s">
        <v>177</v>
      </c>
      <c r="C270" s="104">
        <v>42400</v>
      </c>
      <c r="D270" s="109">
        <v>116300</v>
      </c>
      <c r="E270" s="105" t="s">
        <v>183</v>
      </c>
      <c r="F270" s="106"/>
    </row>
    <row r="271" spans="1:6" x14ac:dyDescent="0.3">
      <c r="A271" s="103" t="s">
        <v>178</v>
      </c>
      <c r="B271" s="103" t="s">
        <v>177</v>
      </c>
      <c r="C271" s="104">
        <v>42591</v>
      </c>
      <c r="D271" s="109">
        <v>259840</v>
      </c>
      <c r="E271" s="105" t="s">
        <v>184</v>
      </c>
      <c r="F271" s="106"/>
    </row>
    <row r="272" spans="1:6" x14ac:dyDescent="0.3">
      <c r="A272" s="103" t="s">
        <v>178</v>
      </c>
      <c r="B272" s="103" t="s">
        <v>164</v>
      </c>
      <c r="C272" s="104">
        <v>42564</v>
      </c>
      <c r="D272" s="109">
        <v>161250</v>
      </c>
      <c r="E272" s="105" t="s">
        <v>186</v>
      </c>
      <c r="F272" s="106"/>
    </row>
    <row r="273" spans="1:6" x14ac:dyDescent="0.3">
      <c r="A273" s="103" t="s">
        <v>180</v>
      </c>
      <c r="B273" s="103" t="s">
        <v>177</v>
      </c>
      <c r="C273" s="104">
        <v>42441</v>
      </c>
      <c r="D273" s="109">
        <v>198400</v>
      </c>
      <c r="E273" s="105" t="s">
        <v>183</v>
      </c>
      <c r="F273" s="106"/>
    </row>
    <row r="274" spans="1:6" x14ac:dyDescent="0.3">
      <c r="A274" s="103" t="s">
        <v>179</v>
      </c>
      <c r="B274" s="103" t="s">
        <v>177</v>
      </c>
      <c r="C274" s="104">
        <v>42446</v>
      </c>
      <c r="D274" s="109">
        <v>60790</v>
      </c>
      <c r="E274" s="105" t="s">
        <v>184</v>
      </c>
      <c r="F274" s="106"/>
    </row>
    <row r="275" spans="1:6" x14ac:dyDescent="0.3">
      <c r="A275" s="103" t="s">
        <v>182</v>
      </c>
      <c r="B275" s="103" t="s">
        <v>177</v>
      </c>
      <c r="C275" s="104">
        <v>42403</v>
      </c>
      <c r="D275" s="109">
        <v>83850</v>
      </c>
      <c r="E275" s="105" t="s">
        <v>186</v>
      </c>
      <c r="F275" s="106"/>
    </row>
    <row r="276" spans="1:6" x14ac:dyDescent="0.3">
      <c r="A276" s="103" t="s">
        <v>178</v>
      </c>
      <c r="B276" s="103" t="s">
        <v>176</v>
      </c>
      <c r="C276" s="104">
        <v>42560</v>
      </c>
      <c r="D276" s="109">
        <v>282950</v>
      </c>
      <c r="E276" s="105" t="s">
        <v>165</v>
      </c>
      <c r="F276" s="106"/>
    </row>
    <row r="277" spans="1:6" x14ac:dyDescent="0.3">
      <c r="A277" s="103" t="s">
        <v>180</v>
      </c>
      <c r="B277" s="103" t="s">
        <v>166</v>
      </c>
      <c r="C277" s="104">
        <v>42417</v>
      </c>
      <c r="D277" s="109">
        <v>112360</v>
      </c>
      <c r="E277" s="105" t="s">
        <v>185</v>
      </c>
      <c r="F277" s="106"/>
    </row>
    <row r="278" spans="1:6" x14ac:dyDescent="0.3">
      <c r="A278" s="103" t="s">
        <v>181</v>
      </c>
      <c r="B278" s="103" t="s">
        <v>164</v>
      </c>
      <c r="C278" s="104">
        <v>42406</v>
      </c>
      <c r="D278" s="109">
        <v>224990</v>
      </c>
      <c r="E278" s="105" t="s">
        <v>183</v>
      </c>
      <c r="F278" s="106"/>
    </row>
    <row r="279" spans="1:6" x14ac:dyDescent="0.3">
      <c r="A279" s="103" t="s">
        <v>181</v>
      </c>
      <c r="B279" s="103" t="s">
        <v>164</v>
      </c>
      <c r="C279" s="104">
        <v>42473</v>
      </c>
      <c r="D279" s="109">
        <v>113930</v>
      </c>
      <c r="E279" s="105" t="s">
        <v>184</v>
      </c>
      <c r="F279" s="106"/>
    </row>
    <row r="280" spans="1:6" x14ac:dyDescent="0.3">
      <c r="A280" s="103" t="s">
        <v>181</v>
      </c>
      <c r="B280" s="103" t="s">
        <v>164</v>
      </c>
      <c r="C280" s="104">
        <v>42579</v>
      </c>
      <c r="D280" s="109">
        <v>143300</v>
      </c>
      <c r="E280" s="105" t="s">
        <v>186</v>
      </c>
      <c r="F280" s="106"/>
    </row>
    <row r="281" spans="1:6" x14ac:dyDescent="0.3">
      <c r="A281" s="103" t="s">
        <v>178</v>
      </c>
      <c r="B281" s="103" t="s">
        <v>164</v>
      </c>
      <c r="C281" s="104">
        <v>42538</v>
      </c>
      <c r="D281" s="109">
        <v>98170</v>
      </c>
      <c r="E281" s="105" t="s">
        <v>165</v>
      </c>
      <c r="F281" s="106"/>
    </row>
    <row r="282" spans="1:6" x14ac:dyDescent="0.3">
      <c r="A282" s="103" t="s">
        <v>181</v>
      </c>
      <c r="B282" s="103" t="s">
        <v>164</v>
      </c>
      <c r="C282" s="104">
        <v>42425</v>
      </c>
      <c r="D282" s="109">
        <v>144540</v>
      </c>
      <c r="E282" s="105" t="s">
        <v>185</v>
      </c>
      <c r="F282" s="106"/>
    </row>
    <row r="283" spans="1:6" x14ac:dyDescent="0.3">
      <c r="A283" s="103" t="s">
        <v>182</v>
      </c>
      <c r="B283" s="103" t="s">
        <v>164</v>
      </c>
      <c r="C283" s="104">
        <v>42477</v>
      </c>
      <c r="D283" s="109">
        <v>164350</v>
      </c>
      <c r="E283" s="105" t="s">
        <v>183</v>
      </c>
      <c r="F283" s="106"/>
    </row>
    <row r="284" spans="1:6" x14ac:dyDescent="0.3">
      <c r="A284" s="103" t="s">
        <v>179</v>
      </c>
      <c r="B284" s="103" t="s">
        <v>176</v>
      </c>
      <c r="C284" s="104">
        <v>42508</v>
      </c>
      <c r="D284" s="109">
        <v>115340</v>
      </c>
      <c r="E284" s="105" t="s">
        <v>184</v>
      </c>
      <c r="F284" s="106"/>
    </row>
    <row r="285" spans="1:6" x14ac:dyDescent="0.3">
      <c r="A285" s="103" t="s">
        <v>182</v>
      </c>
      <c r="B285" s="103" t="s">
        <v>176</v>
      </c>
      <c r="C285" s="104">
        <v>42486</v>
      </c>
      <c r="D285" s="109">
        <v>131360</v>
      </c>
      <c r="E285" s="105" t="s">
        <v>186</v>
      </c>
      <c r="F285" s="106"/>
    </row>
    <row r="286" spans="1:6" x14ac:dyDescent="0.3">
      <c r="A286" s="103" t="s">
        <v>179</v>
      </c>
      <c r="B286" s="103" t="s">
        <v>176</v>
      </c>
      <c r="C286" s="104">
        <v>42407</v>
      </c>
      <c r="D286" s="109">
        <v>112240</v>
      </c>
      <c r="E286" s="105" t="s">
        <v>165</v>
      </c>
      <c r="F286" s="106"/>
    </row>
    <row r="287" spans="1:6" x14ac:dyDescent="0.3">
      <c r="A287" s="103" t="s">
        <v>180</v>
      </c>
      <c r="B287" s="103" t="s">
        <v>164</v>
      </c>
      <c r="C287" s="104">
        <v>42508</v>
      </c>
      <c r="D287" s="109">
        <v>158330</v>
      </c>
      <c r="E287" s="105" t="s">
        <v>185</v>
      </c>
      <c r="F287" s="106"/>
    </row>
    <row r="288" spans="1:6" x14ac:dyDescent="0.3">
      <c r="A288" s="103" t="s">
        <v>178</v>
      </c>
      <c r="B288" s="103" t="s">
        <v>177</v>
      </c>
      <c r="C288" s="104">
        <v>42523</v>
      </c>
      <c r="D288" s="109">
        <v>31780</v>
      </c>
      <c r="E288" s="105" t="s">
        <v>183</v>
      </c>
      <c r="F288" s="106"/>
    </row>
    <row r="289" spans="1:6" x14ac:dyDescent="0.3">
      <c r="A289" s="103" t="s">
        <v>182</v>
      </c>
      <c r="B289" s="103" t="s">
        <v>176</v>
      </c>
      <c r="C289" s="104">
        <v>42536</v>
      </c>
      <c r="D289" s="109">
        <v>235340</v>
      </c>
      <c r="E289" s="105" t="s">
        <v>184</v>
      </c>
      <c r="F289" s="106"/>
    </row>
    <row r="290" spans="1:6" x14ac:dyDescent="0.3">
      <c r="A290" s="103" t="s">
        <v>180</v>
      </c>
      <c r="B290" s="103" t="s">
        <v>166</v>
      </c>
      <c r="C290" s="104">
        <v>42451</v>
      </c>
      <c r="D290" s="109">
        <v>268740</v>
      </c>
      <c r="E290" s="105" t="s">
        <v>186</v>
      </c>
      <c r="F290" s="106"/>
    </row>
    <row r="291" spans="1:6" x14ac:dyDescent="0.3">
      <c r="A291" s="103" t="s">
        <v>182</v>
      </c>
      <c r="B291" s="103" t="s">
        <v>164</v>
      </c>
      <c r="C291" s="104">
        <v>42509</v>
      </c>
      <c r="D291" s="109">
        <v>132240</v>
      </c>
      <c r="E291" s="105" t="s">
        <v>183</v>
      </c>
      <c r="F291" s="106"/>
    </row>
    <row r="292" spans="1:6" x14ac:dyDescent="0.3">
      <c r="A292" s="103" t="s">
        <v>180</v>
      </c>
      <c r="B292" s="103" t="s">
        <v>177</v>
      </c>
      <c r="C292" s="104">
        <v>42407</v>
      </c>
      <c r="D292" s="109">
        <v>39250</v>
      </c>
      <c r="E292" s="105" t="s">
        <v>184</v>
      </c>
      <c r="F292" s="106"/>
    </row>
    <row r="293" spans="1:6" x14ac:dyDescent="0.3">
      <c r="A293" s="103" t="s">
        <v>181</v>
      </c>
      <c r="B293" s="103" t="s">
        <v>166</v>
      </c>
      <c r="C293" s="104">
        <v>42391</v>
      </c>
      <c r="D293" s="109">
        <v>280330</v>
      </c>
      <c r="E293" s="105" t="s">
        <v>186</v>
      </c>
      <c r="F293" s="106"/>
    </row>
    <row r="294" spans="1:6" x14ac:dyDescent="0.3">
      <c r="A294" s="103" t="s">
        <v>179</v>
      </c>
      <c r="B294" s="103" t="s">
        <v>164</v>
      </c>
      <c r="C294" s="104">
        <v>42475</v>
      </c>
      <c r="D294" s="109">
        <v>287660</v>
      </c>
      <c r="E294" s="105" t="s">
        <v>165</v>
      </c>
      <c r="F294" s="106"/>
    </row>
    <row r="295" spans="1:6" x14ac:dyDescent="0.3">
      <c r="A295" s="103" t="s">
        <v>182</v>
      </c>
      <c r="B295" s="103" t="s">
        <v>176</v>
      </c>
      <c r="C295" s="104">
        <v>42527</v>
      </c>
      <c r="D295" s="109">
        <v>189130</v>
      </c>
      <c r="E295" s="105" t="s">
        <v>185</v>
      </c>
      <c r="F295" s="106"/>
    </row>
    <row r="296" spans="1:6" x14ac:dyDescent="0.3">
      <c r="A296" s="103" t="s">
        <v>179</v>
      </c>
      <c r="B296" s="103" t="s">
        <v>166</v>
      </c>
      <c r="C296" s="104">
        <v>42467</v>
      </c>
      <c r="D296" s="109">
        <v>76090</v>
      </c>
      <c r="E296" s="105" t="s">
        <v>183</v>
      </c>
      <c r="F296" s="106"/>
    </row>
    <row r="297" spans="1:6" x14ac:dyDescent="0.3">
      <c r="A297" s="103" t="s">
        <v>180</v>
      </c>
      <c r="B297" s="103" t="s">
        <v>176</v>
      </c>
      <c r="C297" s="104">
        <v>42592</v>
      </c>
      <c r="D297" s="109">
        <v>289770</v>
      </c>
      <c r="E297" s="105" t="s">
        <v>184</v>
      </c>
      <c r="F297" s="106"/>
    </row>
    <row r="298" spans="1:6" x14ac:dyDescent="0.3">
      <c r="A298" s="103" t="s">
        <v>182</v>
      </c>
      <c r="B298" s="103" t="s">
        <v>164</v>
      </c>
      <c r="C298" s="104">
        <v>42590</v>
      </c>
      <c r="D298" s="109">
        <v>121250</v>
      </c>
      <c r="E298" s="105" t="s">
        <v>186</v>
      </c>
      <c r="F298" s="106"/>
    </row>
    <row r="299" spans="1:6" x14ac:dyDescent="0.3">
      <c r="A299" s="103" t="s">
        <v>182</v>
      </c>
      <c r="B299" s="103" t="s">
        <v>166</v>
      </c>
      <c r="C299" s="104">
        <v>42569</v>
      </c>
      <c r="D299" s="109">
        <v>297340</v>
      </c>
      <c r="E299" s="105" t="s">
        <v>165</v>
      </c>
      <c r="F299" s="106"/>
    </row>
    <row r="300" spans="1:6" x14ac:dyDescent="0.3">
      <c r="A300" s="103" t="s">
        <v>178</v>
      </c>
      <c r="B300" s="103" t="s">
        <v>166</v>
      </c>
      <c r="C300" s="104">
        <v>42601</v>
      </c>
      <c r="D300" s="109">
        <v>266980</v>
      </c>
      <c r="E300" s="105" t="s">
        <v>185</v>
      </c>
      <c r="F300" s="106"/>
    </row>
    <row r="301" spans="1:6" x14ac:dyDescent="0.3">
      <c r="A301" s="103" t="s">
        <v>178</v>
      </c>
      <c r="B301" s="103" t="s">
        <v>164</v>
      </c>
      <c r="C301" s="104">
        <v>42565</v>
      </c>
      <c r="D301" s="109">
        <v>277470</v>
      </c>
      <c r="E301" s="105" t="s">
        <v>183</v>
      </c>
      <c r="F301" s="106"/>
    </row>
    <row r="302" spans="1:6" x14ac:dyDescent="0.3">
      <c r="A302" s="103" t="s">
        <v>181</v>
      </c>
      <c r="B302" s="103" t="s">
        <v>177</v>
      </c>
      <c r="C302" s="104">
        <v>42538</v>
      </c>
      <c r="D302" s="109">
        <v>44440</v>
      </c>
      <c r="E302" s="105" t="s">
        <v>184</v>
      </c>
      <c r="F302" s="106"/>
    </row>
    <row r="303" spans="1:6" x14ac:dyDescent="0.3">
      <c r="A303" s="103" t="s">
        <v>182</v>
      </c>
      <c r="B303" s="103" t="s">
        <v>164</v>
      </c>
      <c r="C303" s="104">
        <v>42595</v>
      </c>
      <c r="D303" s="109">
        <v>143470</v>
      </c>
      <c r="E303" s="105" t="s">
        <v>186</v>
      </c>
      <c r="F303" s="106"/>
    </row>
    <row r="304" spans="1:6" x14ac:dyDescent="0.3">
      <c r="A304" s="103" t="s">
        <v>181</v>
      </c>
      <c r="B304" s="103" t="s">
        <v>176</v>
      </c>
      <c r="C304" s="104">
        <v>42534</v>
      </c>
      <c r="D304" s="109">
        <v>48290</v>
      </c>
      <c r="E304" s="105" t="s">
        <v>165</v>
      </c>
      <c r="F304" s="106"/>
    </row>
    <row r="305" spans="1:6" x14ac:dyDescent="0.3">
      <c r="A305" s="103" t="s">
        <v>180</v>
      </c>
      <c r="B305" s="103" t="s">
        <v>166</v>
      </c>
      <c r="C305" s="104">
        <v>42380</v>
      </c>
      <c r="D305" s="109">
        <v>225720</v>
      </c>
      <c r="E305" s="105" t="s">
        <v>185</v>
      </c>
      <c r="F305" s="106"/>
    </row>
    <row r="306" spans="1:6" x14ac:dyDescent="0.3">
      <c r="A306" s="103" t="s">
        <v>182</v>
      </c>
      <c r="B306" s="103" t="s">
        <v>164</v>
      </c>
      <c r="C306" s="104">
        <v>42526</v>
      </c>
      <c r="D306" s="109">
        <v>123600</v>
      </c>
      <c r="E306" s="105" t="s">
        <v>183</v>
      </c>
      <c r="F306" s="106"/>
    </row>
    <row r="307" spans="1:6" x14ac:dyDescent="0.3">
      <c r="A307" s="103" t="s">
        <v>179</v>
      </c>
      <c r="B307" s="103" t="s">
        <v>166</v>
      </c>
      <c r="C307" s="104">
        <v>42485</v>
      </c>
      <c r="D307" s="109">
        <v>183240</v>
      </c>
      <c r="E307" s="105" t="s">
        <v>184</v>
      </c>
      <c r="F307" s="106"/>
    </row>
    <row r="308" spans="1:6" x14ac:dyDescent="0.3">
      <c r="A308" s="103" t="s">
        <v>182</v>
      </c>
      <c r="B308" s="103" t="s">
        <v>164</v>
      </c>
      <c r="C308" s="104">
        <v>42599</v>
      </c>
      <c r="D308" s="109">
        <v>264640</v>
      </c>
      <c r="E308" s="105" t="s">
        <v>186</v>
      </c>
      <c r="F308" s="106"/>
    </row>
    <row r="309" spans="1:6" x14ac:dyDescent="0.3">
      <c r="A309" s="103" t="s">
        <v>180</v>
      </c>
      <c r="B309" s="103" t="s">
        <v>177</v>
      </c>
      <c r="C309" s="104">
        <v>42390</v>
      </c>
      <c r="D309" s="109">
        <v>31810</v>
      </c>
      <c r="E309" s="105" t="s">
        <v>183</v>
      </c>
      <c r="F309" s="106"/>
    </row>
    <row r="310" spans="1:6" x14ac:dyDescent="0.3">
      <c r="A310" s="103" t="s">
        <v>179</v>
      </c>
      <c r="B310" s="103" t="s">
        <v>176</v>
      </c>
      <c r="C310" s="104">
        <v>42443</v>
      </c>
      <c r="D310" s="109">
        <v>188500</v>
      </c>
      <c r="E310" s="105" t="s">
        <v>184</v>
      </c>
      <c r="F310" s="106"/>
    </row>
    <row r="311" spans="1:6" x14ac:dyDescent="0.3">
      <c r="A311" s="103" t="s">
        <v>180</v>
      </c>
      <c r="B311" s="103" t="s">
        <v>164</v>
      </c>
      <c r="C311" s="104">
        <v>42552</v>
      </c>
      <c r="D311" s="109">
        <v>111470</v>
      </c>
      <c r="E311" s="105" t="s">
        <v>186</v>
      </c>
      <c r="F311" s="106"/>
    </row>
    <row r="312" spans="1:6" x14ac:dyDescent="0.3">
      <c r="A312" s="103" t="s">
        <v>182</v>
      </c>
      <c r="B312" s="103" t="s">
        <v>164</v>
      </c>
      <c r="C312" s="104">
        <v>42501</v>
      </c>
      <c r="D312" s="109">
        <v>38850</v>
      </c>
      <c r="E312" s="105" t="s">
        <v>165</v>
      </c>
      <c r="F312" s="106"/>
    </row>
    <row r="313" spans="1:6" x14ac:dyDescent="0.3">
      <c r="A313" s="103" t="s">
        <v>178</v>
      </c>
      <c r="B313" s="103" t="s">
        <v>176</v>
      </c>
      <c r="C313" s="104">
        <v>42424</v>
      </c>
      <c r="D313" s="109">
        <v>151040</v>
      </c>
      <c r="E313" s="105" t="s">
        <v>185</v>
      </c>
      <c r="F313" s="106"/>
    </row>
    <row r="314" spans="1:6" x14ac:dyDescent="0.3">
      <c r="A314" s="103" t="s">
        <v>182</v>
      </c>
      <c r="B314" s="103" t="s">
        <v>176</v>
      </c>
      <c r="C314" s="104">
        <v>42442</v>
      </c>
      <c r="D314" s="109">
        <v>99110</v>
      </c>
      <c r="E314" s="105" t="s">
        <v>183</v>
      </c>
      <c r="F314" s="106"/>
    </row>
    <row r="315" spans="1:6" x14ac:dyDescent="0.3">
      <c r="A315" s="103" t="s">
        <v>178</v>
      </c>
      <c r="B315" s="103" t="s">
        <v>166</v>
      </c>
      <c r="C315" s="104">
        <v>42407</v>
      </c>
      <c r="D315" s="109">
        <v>106410</v>
      </c>
      <c r="E315" s="105" t="s">
        <v>184</v>
      </c>
      <c r="F315" s="106"/>
    </row>
    <row r="316" spans="1:6" x14ac:dyDescent="0.3">
      <c r="A316" s="103" t="s">
        <v>182</v>
      </c>
      <c r="B316" s="103" t="s">
        <v>166</v>
      </c>
      <c r="C316" s="104">
        <v>42387</v>
      </c>
      <c r="D316" s="109">
        <v>259380</v>
      </c>
      <c r="E316" s="105" t="s">
        <v>186</v>
      </c>
      <c r="F316" s="106"/>
    </row>
    <row r="317" spans="1:6" x14ac:dyDescent="0.3">
      <c r="A317" s="103" t="s">
        <v>182</v>
      </c>
      <c r="B317" s="103" t="s">
        <v>176</v>
      </c>
      <c r="C317" s="104">
        <v>42481</v>
      </c>
      <c r="D317" s="109">
        <v>158200</v>
      </c>
      <c r="E317" s="105" t="s">
        <v>165</v>
      </c>
      <c r="F317" s="106"/>
    </row>
    <row r="318" spans="1:6" x14ac:dyDescent="0.3">
      <c r="A318" s="103" t="s">
        <v>180</v>
      </c>
      <c r="B318" s="103" t="s">
        <v>177</v>
      </c>
      <c r="C318" s="104">
        <v>42379</v>
      </c>
      <c r="D318" s="109">
        <v>89750</v>
      </c>
      <c r="E318" s="105" t="s">
        <v>185</v>
      </c>
      <c r="F318" s="106"/>
    </row>
    <row r="319" spans="1:6" x14ac:dyDescent="0.3">
      <c r="A319" s="103" t="s">
        <v>179</v>
      </c>
      <c r="B319" s="103" t="s">
        <v>164</v>
      </c>
      <c r="C319" s="104">
        <v>42397</v>
      </c>
      <c r="D319" s="109">
        <v>90980</v>
      </c>
      <c r="E319" s="105" t="s">
        <v>183</v>
      </c>
      <c r="F319" s="106"/>
    </row>
    <row r="320" spans="1:6" x14ac:dyDescent="0.3">
      <c r="A320" s="103" t="s">
        <v>182</v>
      </c>
      <c r="B320" s="103" t="s">
        <v>166</v>
      </c>
      <c r="C320" s="104">
        <v>42433</v>
      </c>
      <c r="D320" s="109">
        <v>247690</v>
      </c>
      <c r="E320" s="105" t="s">
        <v>184</v>
      </c>
      <c r="F320" s="106"/>
    </row>
    <row r="321" spans="1:6" x14ac:dyDescent="0.3">
      <c r="A321" s="103" t="s">
        <v>178</v>
      </c>
      <c r="B321" s="103" t="s">
        <v>176</v>
      </c>
      <c r="C321" s="104">
        <v>42600</v>
      </c>
      <c r="D321" s="109">
        <v>242110</v>
      </c>
      <c r="E321" s="105" t="s">
        <v>186</v>
      </c>
      <c r="F321" s="106"/>
    </row>
    <row r="322" spans="1:6" x14ac:dyDescent="0.3">
      <c r="A322" s="103" t="s">
        <v>179</v>
      </c>
      <c r="B322" s="103" t="s">
        <v>164</v>
      </c>
      <c r="C322" s="104">
        <v>42424</v>
      </c>
      <c r="D322" s="109">
        <v>255630</v>
      </c>
      <c r="E322" s="105" t="s">
        <v>165</v>
      </c>
      <c r="F322" s="106"/>
    </row>
    <row r="323" spans="1:6" x14ac:dyDescent="0.3">
      <c r="A323" s="103" t="s">
        <v>182</v>
      </c>
      <c r="B323" s="103" t="s">
        <v>164</v>
      </c>
      <c r="C323" s="104">
        <v>42494</v>
      </c>
      <c r="D323" s="109">
        <v>194830</v>
      </c>
      <c r="E323" s="105" t="s">
        <v>185</v>
      </c>
      <c r="F323" s="106"/>
    </row>
    <row r="324" spans="1:6" x14ac:dyDescent="0.3">
      <c r="A324" s="103" t="s">
        <v>181</v>
      </c>
      <c r="B324" s="103" t="s">
        <v>164</v>
      </c>
      <c r="C324" s="104">
        <v>42464</v>
      </c>
      <c r="D324" s="109">
        <v>134530</v>
      </c>
      <c r="E324" s="105" t="s">
        <v>183</v>
      </c>
      <c r="F324" s="106"/>
    </row>
    <row r="325" spans="1:6" x14ac:dyDescent="0.3">
      <c r="A325" s="103" t="s">
        <v>180</v>
      </c>
      <c r="B325" s="103" t="s">
        <v>177</v>
      </c>
      <c r="C325" s="104">
        <v>42383</v>
      </c>
      <c r="D325" s="109">
        <v>279880</v>
      </c>
      <c r="E325" s="105" t="s">
        <v>184</v>
      </c>
      <c r="F325" s="106"/>
    </row>
    <row r="326" spans="1:6" x14ac:dyDescent="0.3">
      <c r="A326" s="103" t="s">
        <v>182</v>
      </c>
      <c r="B326" s="103" t="s">
        <v>164</v>
      </c>
      <c r="C326" s="104">
        <v>42391</v>
      </c>
      <c r="D326" s="109">
        <v>107690</v>
      </c>
      <c r="E326" s="105" t="s">
        <v>186</v>
      </c>
      <c r="F326" s="106"/>
    </row>
    <row r="327" spans="1:6" x14ac:dyDescent="0.3">
      <c r="A327" s="103" t="s">
        <v>182</v>
      </c>
      <c r="B327" s="103" t="s">
        <v>176</v>
      </c>
      <c r="C327" s="104">
        <v>42486</v>
      </c>
      <c r="D327" s="109">
        <v>258240</v>
      </c>
      <c r="E327" s="105" t="s">
        <v>183</v>
      </c>
      <c r="F327" s="106"/>
    </row>
    <row r="328" spans="1:6" x14ac:dyDescent="0.3">
      <c r="A328" s="103" t="s">
        <v>179</v>
      </c>
      <c r="B328" s="103" t="s">
        <v>164</v>
      </c>
      <c r="C328" s="104">
        <v>42484</v>
      </c>
      <c r="D328" s="109">
        <v>49170</v>
      </c>
      <c r="E328" s="105" t="s">
        <v>184</v>
      </c>
      <c r="F328" s="106"/>
    </row>
    <row r="329" spans="1:6" x14ac:dyDescent="0.3">
      <c r="A329" s="103" t="s">
        <v>179</v>
      </c>
      <c r="B329" s="103" t="s">
        <v>176</v>
      </c>
      <c r="C329" s="104">
        <v>42535</v>
      </c>
      <c r="D329" s="109">
        <v>36280</v>
      </c>
      <c r="E329" s="105" t="s">
        <v>186</v>
      </c>
      <c r="F329" s="106"/>
    </row>
    <row r="330" spans="1:6" x14ac:dyDescent="0.3">
      <c r="A330" s="103" t="s">
        <v>180</v>
      </c>
      <c r="B330" s="103" t="s">
        <v>164</v>
      </c>
      <c r="C330" s="104">
        <v>42389</v>
      </c>
      <c r="D330" s="109">
        <v>233300</v>
      </c>
      <c r="E330" s="105" t="s">
        <v>165</v>
      </c>
      <c r="F330" s="106"/>
    </row>
    <row r="331" spans="1:6" x14ac:dyDescent="0.3">
      <c r="A331" s="103" t="s">
        <v>180</v>
      </c>
      <c r="B331" s="103" t="s">
        <v>176</v>
      </c>
      <c r="C331" s="104">
        <v>42445</v>
      </c>
      <c r="D331" s="109">
        <v>83500</v>
      </c>
      <c r="E331" s="105" t="s">
        <v>185</v>
      </c>
      <c r="F331" s="106"/>
    </row>
    <row r="332" spans="1:6" x14ac:dyDescent="0.3">
      <c r="A332" s="103" t="s">
        <v>182</v>
      </c>
      <c r="B332" s="103" t="s">
        <v>166</v>
      </c>
      <c r="C332" s="104">
        <v>42432</v>
      </c>
      <c r="D332" s="109">
        <v>48930</v>
      </c>
      <c r="E332" s="105" t="s">
        <v>183</v>
      </c>
      <c r="F332" s="106"/>
    </row>
    <row r="333" spans="1:6" x14ac:dyDescent="0.3">
      <c r="A333" s="103" t="s">
        <v>178</v>
      </c>
      <c r="B333" s="103" t="s">
        <v>164</v>
      </c>
      <c r="C333" s="104">
        <v>42581</v>
      </c>
      <c r="D333" s="109">
        <v>295110</v>
      </c>
      <c r="E333" s="105" t="s">
        <v>184</v>
      </c>
      <c r="F333" s="106"/>
    </row>
    <row r="334" spans="1:6" x14ac:dyDescent="0.3">
      <c r="A334" s="103" t="s">
        <v>182</v>
      </c>
      <c r="B334" s="103" t="s">
        <v>176</v>
      </c>
      <c r="C334" s="104">
        <v>42531</v>
      </c>
      <c r="D334" s="109">
        <v>230980</v>
      </c>
      <c r="E334" s="105" t="s">
        <v>186</v>
      </c>
      <c r="F334" s="106"/>
    </row>
    <row r="335" spans="1:6" x14ac:dyDescent="0.3">
      <c r="A335" s="103" t="s">
        <v>181</v>
      </c>
      <c r="B335" s="103" t="s">
        <v>177</v>
      </c>
      <c r="C335" s="104">
        <v>42492</v>
      </c>
      <c r="D335" s="109">
        <v>146440</v>
      </c>
      <c r="E335" s="105" t="s">
        <v>165</v>
      </c>
      <c r="F335" s="106"/>
    </row>
    <row r="336" spans="1:6" x14ac:dyDescent="0.3">
      <c r="A336" s="103" t="s">
        <v>180</v>
      </c>
      <c r="B336" s="103" t="s">
        <v>176</v>
      </c>
      <c r="C336" s="104">
        <v>42455</v>
      </c>
      <c r="D336" s="109">
        <v>217550</v>
      </c>
      <c r="E336" s="105" t="s">
        <v>185</v>
      </c>
      <c r="F336" s="106"/>
    </row>
    <row r="337" spans="1:6" x14ac:dyDescent="0.3">
      <c r="A337" s="103" t="s">
        <v>179</v>
      </c>
      <c r="B337" s="103" t="s">
        <v>164</v>
      </c>
      <c r="C337" s="104">
        <v>42412</v>
      </c>
      <c r="D337" s="109">
        <v>169630</v>
      </c>
      <c r="E337" s="105" t="s">
        <v>183</v>
      </c>
      <c r="F337" s="106"/>
    </row>
    <row r="338" spans="1:6" x14ac:dyDescent="0.3">
      <c r="A338" s="103" t="s">
        <v>181</v>
      </c>
      <c r="B338" s="103" t="s">
        <v>177</v>
      </c>
      <c r="C338" s="104">
        <v>42378</v>
      </c>
      <c r="D338" s="109">
        <v>201160</v>
      </c>
      <c r="E338" s="105" t="s">
        <v>184</v>
      </c>
      <c r="F338" s="106"/>
    </row>
    <row r="339" spans="1:6" x14ac:dyDescent="0.3">
      <c r="A339" s="103" t="s">
        <v>181</v>
      </c>
      <c r="B339" s="103" t="s">
        <v>164</v>
      </c>
      <c r="C339" s="104">
        <v>42547</v>
      </c>
      <c r="D339" s="109">
        <v>135330</v>
      </c>
      <c r="E339" s="105" t="s">
        <v>186</v>
      </c>
      <c r="F339" s="106"/>
    </row>
    <row r="340" spans="1:6" x14ac:dyDescent="0.3">
      <c r="A340" s="103" t="s">
        <v>182</v>
      </c>
      <c r="B340" s="103" t="s">
        <v>177</v>
      </c>
      <c r="C340" s="104">
        <v>42373</v>
      </c>
      <c r="D340" s="109">
        <v>257450</v>
      </c>
      <c r="E340" s="105" t="s">
        <v>165</v>
      </c>
      <c r="F340" s="106"/>
    </row>
    <row r="341" spans="1:6" x14ac:dyDescent="0.3">
      <c r="A341" s="103" t="s">
        <v>182</v>
      </c>
      <c r="B341" s="103" t="s">
        <v>164</v>
      </c>
      <c r="C341" s="104">
        <v>42574</v>
      </c>
      <c r="D341" s="109">
        <v>179590</v>
      </c>
      <c r="E341" s="105" t="s">
        <v>185</v>
      </c>
      <c r="F341" s="106"/>
    </row>
    <row r="342" spans="1:6" x14ac:dyDescent="0.3">
      <c r="A342" s="103" t="s">
        <v>180</v>
      </c>
      <c r="B342" s="103" t="s">
        <v>164</v>
      </c>
      <c r="C342" s="104">
        <v>42413</v>
      </c>
      <c r="D342" s="109">
        <v>97210</v>
      </c>
      <c r="E342" s="105" t="s">
        <v>183</v>
      </c>
      <c r="F342" s="106"/>
    </row>
    <row r="343" spans="1:6" x14ac:dyDescent="0.3">
      <c r="A343" s="103" t="s">
        <v>180</v>
      </c>
      <c r="B343" s="103" t="s">
        <v>177</v>
      </c>
      <c r="C343" s="104">
        <v>42560</v>
      </c>
      <c r="D343" s="109">
        <v>269610</v>
      </c>
      <c r="E343" s="105" t="s">
        <v>184</v>
      </c>
      <c r="F343" s="106"/>
    </row>
    <row r="344" spans="1:6" x14ac:dyDescent="0.3">
      <c r="A344" s="103" t="s">
        <v>178</v>
      </c>
      <c r="B344" s="103" t="s">
        <v>176</v>
      </c>
      <c r="C344" s="104">
        <v>42412</v>
      </c>
      <c r="D344" s="109">
        <v>80180</v>
      </c>
      <c r="E344" s="105" t="s">
        <v>186</v>
      </c>
      <c r="F344" s="106"/>
    </row>
    <row r="345" spans="1:6" x14ac:dyDescent="0.3">
      <c r="A345" s="103" t="s">
        <v>178</v>
      </c>
      <c r="B345" s="103" t="s">
        <v>164</v>
      </c>
      <c r="C345" s="104">
        <v>42529</v>
      </c>
      <c r="D345" s="109">
        <v>125860</v>
      </c>
      <c r="E345" s="105" t="s">
        <v>183</v>
      </c>
      <c r="F345" s="106"/>
    </row>
    <row r="346" spans="1:6" x14ac:dyDescent="0.3">
      <c r="A346" s="103" t="s">
        <v>180</v>
      </c>
      <c r="B346" s="103" t="s">
        <v>164</v>
      </c>
      <c r="C346" s="104">
        <v>42462</v>
      </c>
      <c r="D346" s="109">
        <v>120320</v>
      </c>
      <c r="E346" s="105" t="s">
        <v>184</v>
      </c>
      <c r="F346" s="106"/>
    </row>
    <row r="347" spans="1:6" x14ac:dyDescent="0.3">
      <c r="A347" s="103" t="s">
        <v>181</v>
      </c>
      <c r="B347" s="103" t="s">
        <v>164</v>
      </c>
      <c r="C347" s="104">
        <v>42381</v>
      </c>
      <c r="D347" s="109">
        <v>250020</v>
      </c>
      <c r="E347" s="105" t="s">
        <v>186</v>
      </c>
      <c r="F347" s="106"/>
    </row>
    <row r="348" spans="1:6" x14ac:dyDescent="0.3">
      <c r="A348" s="103" t="s">
        <v>180</v>
      </c>
      <c r="B348" s="103" t="s">
        <v>164</v>
      </c>
      <c r="C348" s="104">
        <v>42426</v>
      </c>
      <c r="D348" s="109">
        <v>92890</v>
      </c>
      <c r="E348" s="105" t="s">
        <v>165</v>
      </c>
      <c r="F348" s="106"/>
    </row>
    <row r="349" spans="1:6" x14ac:dyDescent="0.3">
      <c r="A349" s="103" t="s">
        <v>180</v>
      </c>
      <c r="B349" s="103" t="s">
        <v>166</v>
      </c>
      <c r="C349" s="104">
        <v>42598</v>
      </c>
      <c r="D349" s="109">
        <v>33430</v>
      </c>
      <c r="E349" s="105" t="s">
        <v>185</v>
      </c>
      <c r="F349" s="106"/>
    </row>
    <row r="350" spans="1:6" x14ac:dyDescent="0.3">
      <c r="A350" s="103" t="s">
        <v>182</v>
      </c>
      <c r="B350" s="103" t="s">
        <v>176</v>
      </c>
      <c r="C350" s="104">
        <v>42539</v>
      </c>
      <c r="D350" s="109">
        <v>259260</v>
      </c>
      <c r="E350" s="105" t="s">
        <v>183</v>
      </c>
      <c r="F350" s="106"/>
    </row>
    <row r="351" spans="1:6" x14ac:dyDescent="0.3">
      <c r="A351" s="103" t="s">
        <v>180</v>
      </c>
      <c r="B351" s="103" t="s">
        <v>176</v>
      </c>
      <c r="C351" s="104">
        <v>42396</v>
      </c>
      <c r="D351" s="109">
        <v>221130</v>
      </c>
      <c r="E351" s="105" t="s">
        <v>184</v>
      </c>
      <c r="F351" s="106"/>
    </row>
    <row r="352" spans="1:6" x14ac:dyDescent="0.3">
      <c r="A352" s="103" t="s">
        <v>182</v>
      </c>
      <c r="B352" s="103" t="s">
        <v>164</v>
      </c>
      <c r="C352" s="104">
        <v>42517</v>
      </c>
      <c r="D352" s="109">
        <v>36160</v>
      </c>
      <c r="E352" s="105" t="s">
        <v>186</v>
      </c>
      <c r="F352" s="106"/>
    </row>
    <row r="353" spans="1:6" x14ac:dyDescent="0.3">
      <c r="A353" s="103" t="s">
        <v>178</v>
      </c>
      <c r="B353" s="103" t="s">
        <v>176</v>
      </c>
      <c r="C353" s="104">
        <v>42404</v>
      </c>
      <c r="D353" s="109">
        <v>127730</v>
      </c>
      <c r="E353" s="105" t="s">
        <v>165</v>
      </c>
      <c r="F353" s="106"/>
    </row>
    <row r="354" spans="1:6" x14ac:dyDescent="0.3">
      <c r="A354" s="103" t="s">
        <v>178</v>
      </c>
      <c r="B354" s="103" t="s">
        <v>166</v>
      </c>
      <c r="C354" s="104">
        <v>42579</v>
      </c>
      <c r="D354" s="109">
        <v>260450</v>
      </c>
      <c r="E354" s="105" t="s">
        <v>185</v>
      </c>
      <c r="F354" s="106"/>
    </row>
    <row r="355" spans="1:6" x14ac:dyDescent="0.3">
      <c r="A355" s="103" t="s">
        <v>179</v>
      </c>
      <c r="B355" s="103" t="s">
        <v>166</v>
      </c>
      <c r="C355" s="104">
        <v>42589</v>
      </c>
      <c r="D355" s="109">
        <v>151230</v>
      </c>
      <c r="E355" s="105" t="s">
        <v>183</v>
      </c>
      <c r="F355" s="106"/>
    </row>
    <row r="356" spans="1:6" x14ac:dyDescent="0.3">
      <c r="A356" s="103" t="s">
        <v>180</v>
      </c>
      <c r="B356" s="103" t="s">
        <v>164</v>
      </c>
      <c r="C356" s="104">
        <v>42484</v>
      </c>
      <c r="D356" s="109">
        <v>206850</v>
      </c>
      <c r="E356" s="105" t="s">
        <v>184</v>
      </c>
      <c r="F356" s="106"/>
    </row>
    <row r="357" spans="1:6" x14ac:dyDescent="0.3">
      <c r="A357" s="103" t="s">
        <v>181</v>
      </c>
      <c r="B357" s="103" t="s">
        <v>164</v>
      </c>
      <c r="C357" s="104">
        <v>42446</v>
      </c>
      <c r="D357" s="109">
        <v>64050</v>
      </c>
      <c r="E357" s="105" t="s">
        <v>186</v>
      </c>
      <c r="F357" s="106"/>
    </row>
    <row r="358" spans="1:6" x14ac:dyDescent="0.3">
      <c r="A358" s="103" t="s">
        <v>178</v>
      </c>
      <c r="B358" s="103" t="s">
        <v>176</v>
      </c>
      <c r="C358" s="104">
        <v>42384</v>
      </c>
      <c r="D358" s="109">
        <v>70210</v>
      </c>
      <c r="E358" s="105" t="s">
        <v>165</v>
      </c>
      <c r="F358" s="106"/>
    </row>
    <row r="359" spans="1:6" x14ac:dyDescent="0.3">
      <c r="A359" s="103" t="s">
        <v>180</v>
      </c>
      <c r="B359" s="103" t="s">
        <v>164</v>
      </c>
      <c r="C359" s="104">
        <v>42593</v>
      </c>
      <c r="D359" s="109">
        <v>63290</v>
      </c>
      <c r="E359" s="105" t="s">
        <v>185</v>
      </c>
      <c r="F359" s="106"/>
    </row>
    <row r="360" spans="1:6" x14ac:dyDescent="0.3">
      <c r="A360" s="103" t="s">
        <v>179</v>
      </c>
      <c r="B360" s="103" t="s">
        <v>164</v>
      </c>
      <c r="C360" s="104">
        <v>42409</v>
      </c>
      <c r="D360" s="109">
        <v>212330</v>
      </c>
      <c r="E360" s="105" t="s">
        <v>183</v>
      </c>
      <c r="F360" s="106"/>
    </row>
    <row r="361" spans="1:6" x14ac:dyDescent="0.3">
      <c r="A361" s="103" t="s">
        <v>181</v>
      </c>
      <c r="B361" s="103" t="s">
        <v>164</v>
      </c>
      <c r="C361" s="104">
        <v>42538</v>
      </c>
      <c r="D361" s="109">
        <v>79950</v>
      </c>
      <c r="E361" s="105" t="s">
        <v>184</v>
      </c>
      <c r="F361" s="106"/>
    </row>
    <row r="362" spans="1:6" x14ac:dyDescent="0.3">
      <c r="A362" s="103" t="s">
        <v>179</v>
      </c>
      <c r="B362" s="103" t="s">
        <v>176</v>
      </c>
      <c r="C362" s="104">
        <v>42571</v>
      </c>
      <c r="D362" s="109">
        <v>157980</v>
      </c>
      <c r="E362" s="105" t="s">
        <v>186</v>
      </c>
      <c r="F362" s="106"/>
    </row>
    <row r="363" spans="1:6" x14ac:dyDescent="0.3">
      <c r="A363" s="103" t="s">
        <v>181</v>
      </c>
      <c r="B363" s="103" t="s">
        <v>166</v>
      </c>
      <c r="C363" s="104">
        <v>42411</v>
      </c>
      <c r="D363" s="109">
        <v>196660</v>
      </c>
      <c r="E363" s="105" t="s">
        <v>183</v>
      </c>
      <c r="F363" s="106"/>
    </row>
    <row r="364" spans="1:6" x14ac:dyDescent="0.3">
      <c r="A364" s="103" t="s">
        <v>182</v>
      </c>
      <c r="B364" s="103" t="s">
        <v>164</v>
      </c>
      <c r="C364" s="104">
        <v>42404</v>
      </c>
      <c r="D364" s="109">
        <v>270700</v>
      </c>
      <c r="E364" s="105" t="s">
        <v>184</v>
      </c>
      <c r="F364" s="106"/>
    </row>
    <row r="365" spans="1:6" x14ac:dyDescent="0.3">
      <c r="A365" s="103" t="s">
        <v>179</v>
      </c>
      <c r="B365" s="103" t="s">
        <v>164</v>
      </c>
      <c r="C365" s="104">
        <v>42572</v>
      </c>
      <c r="D365" s="109">
        <v>284110</v>
      </c>
      <c r="E365" s="105" t="s">
        <v>186</v>
      </c>
      <c r="F365" s="106"/>
    </row>
    <row r="366" spans="1:6" x14ac:dyDescent="0.3">
      <c r="A366" s="103" t="s">
        <v>179</v>
      </c>
      <c r="B366" s="103" t="s">
        <v>166</v>
      </c>
      <c r="C366" s="104">
        <v>42419</v>
      </c>
      <c r="D366" s="109">
        <v>293640</v>
      </c>
      <c r="E366" s="105" t="s">
        <v>165</v>
      </c>
      <c r="F366" s="106"/>
    </row>
    <row r="367" spans="1:6" x14ac:dyDescent="0.3">
      <c r="A367" s="103" t="s">
        <v>180</v>
      </c>
      <c r="B367" s="103" t="s">
        <v>166</v>
      </c>
      <c r="C367" s="104">
        <v>42534</v>
      </c>
      <c r="D367" s="109">
        <v>222400</v>
      </c>
      <c r="E367" s="105" t="s">
        <v>185</v>
      </c>
      <c r="F367" s="106"/>
    </row>
    <row r="368" spans="1:6" x14ac:dyDescent="0.3">
      <c r="A368" s="103" t="s">
        <v>179</v>
      </c>
      <c r="B368" s="103" t="s">
        <v>166</v>
      </c>
      <c r="C368" s="104">
        <v>42561</v>
      </c>
      <c r="D368" s="109">
        <v>68990</v>
      </c>
      <c r="E368" s="105" t="s">
        <v>183</v>
      </c>
      <c r="F368" s="106"/>
    </row>
    <row r="369" spans="1:6" x14ac:dyDescent="0.3">
      <c r="A369" s="103" t="s">
        <v>181</v>
      </c>
      <c r="B369" s="103" t="s">
        <v>177</v>
      </c>
      <c r="C369" s="104">
        <v>42482</v>
      </c>
      <c r="D369" s="109">
        <v>288760</v>
      </c>
      <c r="E369" s="105" t="s">
        <v>184</v>
      </c>
      <c r="F369" s="106"/>
    </row>
    <row r="370" spans="1:6" x14ac:dyDescent="0.3">
      <c r="A370" s="103" t="s">
        <v>182</v>
      </c>
      <c r="B370" s="103" t="s">
        <v>176</v>
      </c>
      <c r="C370" s="104">
        <v>42522</v>
      </c>
      <c r="D370" s="109">
        <v>73510</v>
      </c>
      <c r="E370" s="105" t="s">
        <v>186</v>
      </c>
      <c r="F370" s="106"/>
    </row>
    <row r="371" spans="1:6" x14ac:dyDescent="0.3">
      <c r="A371" s="103" t="s">
        <v>182</v>
      </c>
      <c r="B371" s="103" t="s">
        <v>177</v>
      </c>
      <c r="C371" s="104">
        <v>42435</v>
      </c>
      <c r="D371" s="109">
        <v>86240</v>
      </c>
      <c r="E371" s="105" t="s">
        <v>165</v>
      </c>
      <c r="F371" s="106"/>
    </row>
    <row r="372" spans="1:6" x14ac:dyDescent="0.3">
      <c r="A372" s="103" t="s">
        <v>182</v>
      </c>
      <c r="B372" s="103" t="s">
        <v>177</v>
      </c>
      <c r="C372" s="104">
        <v>42456</v>
      </c>
      <c r="D372" s="109">
        <v>153150</v>
      </c>
      <c r="E372" s="105" t="s">
        <v>185</v>
      </c>
      <c r="F372" s="106"/>
    </row>
    <row r="373" spans="1:6" x14ac:dyDescent="0.3">
      <c r="A373" s="103" t="s">
        <v>178</v>
      </c>
      <c r="B373" s="103" t="s">
        <v>176</v>
      </c>
      <c r="C373" s="104">
        <v>42425</v>
      </c>
      <c r="D373" s="109">
        <v>257100</v>
      </c>
      <c r="E373" s="105" t="s">
        <v>183</v>
      </c>
      <c r="F373" s="106"/>
    </row>
    <row r="374" spans="1:6" x14ac:dyDescent="0.3">
      <c r="A374" s="103" t="s">
        <v>178</v>
      </c>
      <c r="B374" s="103" t="s">
        <v>177</v>
      </c>
      <c r="C374" s="104">
        <v>42379</v>
      </c>
      <c r="D374" s="109">
        <v>70190</v>
      </c>
      <c r="E374" s="105" t="s">
        <v>184</v>
      </c>
      <c r="F374" s="106"/>
    </row>
    <row r="375" spans="1:6" x14ac:dyDescent="0.3">
      <c r="A375" s="103" t="s">
        <v>180</v>
      </c>
      <c r="B375" s="103" t="s">
        <v>176</v>
      </c>
      <c r="C375" s="104">
        <v>42592</v>
      </c>
      <c r="D375" s="109">
        <v>175220</v>
      </c>
      <c r="E375" s="105" t="s">
        <v>186</v>
      </c>
      <c r="F375" s="106"/>
    </row>
    <row r="376" spans="1:6" x14ac:dyDescent="0.3">
      <c r="A376" s="103" t="s">
        <v>178</v>
      </c>
      <c r="B376" s="103" t="s">
        <v>177</v>
      </c>
      <c r="C376" s="104">
        <v>42564</v>
      </c>
      <c r="D376" s="109">
        <v>53190</v>
      </c>
      <c r="E376" s="105" t="s">
        <v>165</v>
      </c>
      <c r="F376" s="106"/>
    </row>
    <row r="377" spans="1:6" x14ac:dyDescent="0.3">
      <c r="A377" s="103" t="s">
        <v>180</v>
      </c>
      <c r="B377" s="103" t="s">
        <v>164</v>
      </c>
      <c r="C377" s="104">
        <v>42510</v>
      </c>
      <c r="D377" s="109">
        <v>95510</v>
      </c>
      <c r="E377" s="105" t="s">
        <v>185</v>
      </c>
      <c r="F377" s="106"/>
    </row>
    <row r="378" spans="1:6" x14ac:dyDescent="0.3">
      <c r="A378" s="103" t="s">
        <v>182</v>
      </c>
      <c r="B378" s="103" t="s">
        <v>166</v>
      </c>
      <c r="C378" s="104">
        <v>42380</v>
      </c>
      <c r="D378" s="109">
        <v>220380</v>
      </c>
      <c r="E378" s="105" t="s">
        <v>183</v>
      </c>
      <c r="F378" s="106"/>
    </row>
    <row r="379" spans="1:6" x14ac:dyDescent="0.3">
      <c r="A379" s="103" t="s">
        <v>182</v>
      </c>
      <c r="B379" s="103" t="s">
        <v>176</v>
      </c>
      <c r="C379" s="104">
        <v>42489</v>
      </c>
      <c r="D379" s="109">
        <v>184130</v>
      </c>
      <c r="E379" s="105" t="s">
        <v>184</v>
      </c>
      <c r="F379" s="106"/>
    </row>
    <row r="380" spans="1:6" x14ac:dyDescent="0.3">
      <c r="A380" s="103" t="s">
        <v>180</v>
      </c>
      <c r="B380" s="103" t="s">
        <v>166</v>
      </c>
      <c r="C380" s="104">
        <v>42406</v>
      </c>
      <c r="D380" s="109">
        <v>202200</v>
      </c>
      <c r="E380" s="105" t="s">
        <v>186</v>
      </c>
      <c r="F380" s="106"/>
    </row>
    <row r="381" spans="1:6" x14ac:dyDescent="0.3">
      <c r="A381" s="103" t="s">
        <v>182</v>
      </c>
      <c r="B381" s="103" t="s">
        <v>176</v>
      </c>
      <c r="C381" s="104">
        <v>42439</v>
      </c>
      <c r="D381" s="109">
        <v>111760</v>
      </c>
      <c r="E381" s="105" t="s">
        <v>183</v>
      </c>
      <c r="F381" s="106"/>
    </row>
    <row r="382" spans="1:6" x14ac:dyDescent="0.3">
      <c r="A382" s="103" t="s">
        <v>179</v>
      </c>
      <c r="B382" s="103" t="s">
        <v>164</v>
      </c>
      <c r="C382" s="104">
        <v>42425</v>
      </c>
      <c r="D382" s="109">
        <v>138530</v>
      </c>
      <c r="E382" s="105" t="s">
        <v>184</v>
      </c>
      <c r="F382" s="106"/>
    </row>
    <row r="383" spans="1:6" x14ac:dyDescent="0.3">
      <c r="A383" s="103" t="s">
        <v>179</v>
      </c>
      <c r="B383" s="103" t="s">
        <v>176</v>
      </c>
      <c r="C383" s="104">
        <v>42459</v>
      </c>
      <c r="D383" s="109">
        <v>275420</v>
      </c>
      <c r="E383" s="105" t="s">
        <v>186</v>
      </c>
      <c r="F383" s="106"/>
    </row>
    <row r="384" spans="1:6" x14ac:dyDescent="0.3">
      <c r="A384" s="103" t="s">
        <v>181</v>
      </c>
      <c r="B384" s="103" t="s">
        <v>177</v>
      </c>
      <c r="C384" s="104">
        <v>42493</v>
      </c>
      <c r="D384" s="109">
        <v>179430</v>
      </c>
      <c r="E384" s="105" t="s">
        <v>165</v>
      </c>
      <c r="F384" s="106"/>
    </row>
    <row r="385" spans="1:6" x14ac:dyDescent="0.3">
      <c r="A385" s="103" t="s">
        <v>181</v>
      </c>
      <c r="B385" s="103" t="s">
        <v>177</v>
      </c>
      <c r="C385" s="104">
        <v>42449</v>
      </c>
      <c r="D385" s="109">
        <v>178090</v>
      </c>
      <c r="E385" s="105" t="s">
        <v>185</v>
      </c>
      <c r="F385" s="106"/>
    </row>
    <row r="386" spans="1:6" x14ac:dyDescent="0.3">
      <c r="A386" s="103" t="s">
        <v>182</v>
      </c>
      <c r="B386" s="103" t="s">
        <v>166</v>
      </c>
      <c r="C386" s="104">
        <v>42490</v>
      </c>
      <c r="D386" s="109">
        <v>59350</v>
      </c>
      <c r="E386" s="105" t="s">
        <v>183</v>
      </c>
      <c r="F386" s="106"/>
    </row>
    <row r="387" spans="1:6" x14ac:dyDescent="0.3">
      <c r="A387" s="103" t="s">
        <v>180</v>
      </c>
      <c r="B387" s="103" t="s">
        <v>166</v>
      </c>
      <c r="C387" s="104">
        <v>42385</v>
      </c>
      <c r="D387" s="109">
        <v>246720</v>
      </c>
      <c r="E387" s="105" t="s">
        <v>184</v>
      </c>
      <c r="F387" s="106"/>
    </row>
    <row r="388" spans="1:6" x14ac:dyDescent="0.3">
      <c r="A388" s="103" t="s">
        <v>181</v>
      </c>
      <c r="B388" s="103" t="s">
        <v>166</v>
      </c>
      <c r="C388" s="104">
        <v>42473</v>
      </c>
      <c r="D388" s="109">
        <v>123490</v>
      </c>
      <c r="E388" s="105" t="s">
        <v>186</v>
      </c>
      <c r="F388" s="106"/>
    </row>
    <row r="389" spans="1:6" x14ac:dyDescent="0.3">
      <c r="A389" s="103" t="s">
        <v>179</v>
      </c>
      <c r="B389" s="103" t="s">
        <v>176</v>
      </c>
      <c r="C389" s="104">
        <v>42540</v>
      </c>
      <c r="D389" s="109">
        <v>125130</v>
      </c>
      <c r="E389" s="105" t="s">
        <v>165</v>
      </c>
      <c r="F389" s="106"/>
    </row>
    <row r="390" spans="1:6" x14ac:dyDescent="0.3">
      <c r="A390" s="103" t="s">
        <v>180</v>
      </c>
      <c r="B390" s="103" t="s">
        <v>164</v>
      </c>
      <c r="C390" s="104">
        <v>42553</v>
      </c>
      <c r="D390" s="109">
        <v>95940</v>
      </c>
      <c r="E390" s="105" t="s">
        <v>185</v>
      </c>
      <c r="F390" s="106"/>
    </row>
    <row r="391" spans="1:6" x14ac:dyDescent="0.3">
      <c r="A391" s="103" t="s">
        <v>179</v>
      </c>
      <c r="B391" s="103" t="s">
        <v>166</v>
      </c>
      <c r="C391" s="104">
        <v>42512</v>
      </c>
      <c r="D391" s="109">
        <v>92380</v>
      </c>
      <c r="E391" s="105" t="s">
        <v>183</v>
      </c>
      <c r="F391" s="106"/>
    </row>
    <row r="392" spans="1:6" x14ac:dyDescent="0.3">
      <c r="A392" s="103" t="s">
        <v>182</v>
      </c>
      <c r="B392" s="103" t="s">
        <v>176</v>
      </c>
      <c r="C392" s="104">
        <v>42465</v>
      </c>
      <c r="D392" s="109">
        <v>77780</v>
      </c>
      <c r="E392" s="105" t="s">
        <v>184</v>
      </c>
      <c r="F392" s="106"/>
    </row>
    <row r="393" spans="1:6" x14ac:dyDescent="0.3">
      <c r="A393" s="103" t="s">
        <v>180</v>
      </c>
      <c r="B393" s="103" t="s">
        <v>176</v>
      </c>
      <c r="C393" s="104">
        <v>42448</v>
      </c>
      <c r="D393" s="109">
        <v>33750</v>
      </c>
      <c r="E393" s="105" t="s">
        <v>186</v>
      </c>
      <c r="F393" s="106"/>
    </row>
    <row r="394" spans="1:6" x14ac:dyDescent="0.3">
      <c r="A394" s="103" t="s">
        <v>178</v>
      </c>
      <c r="B394" s="103" t="s">
        <v>177</v>
      </c>
      <c r="C394" s="104">
        <v>42419</v>
      </c>
      <c r="D394" s="109">
        <v>114010</v>
      </c>
      <c r="E394" s="105" t="s">
        <v>165</v>
      </c>
      <c r="F394" s="106"/>
    </row>
    <row r="395" spans="1:6" x14ac:dyDescent="0.3">
      <c r="A395" s="103" t="s">
        <v>181</v>
      </c>
      <c r="B395" s="103" t="s">
        <v>166</v>
      </c>
      <c r="C395" s="104">
        <v>42588</v>
      </c>
      <c r="D395" s="109">
        <v>155510</v>
      </c>
      <c r="E395" s="105" t="s">
        <v>185</v>
      </c>
      <c r="F395" s="106"/>
    </row>
    <row r="396" spans="1:6" x14ac:dyDescent="0.3">
      <c r="A396" s="103" t="s">
        <v>180</v>
      </c>
      <c r="B396" s="103" t="s">
        <v>166</v>
      </c>
      <c r="C396" s="104">
        <v>42419</v>
      </c>
      <c r="D396" s="109">
        <v>244420</v>
      </c>
      <c r="E396" s="105" t="s">
        <v>183</v>
      </c>
      <c r="F396" s="106"/>
    </row>
    <row r="397" spans="1:6" x14ac:dyDescent="0.3">
      <c r="A397" s="103" t="s">
        <v>181</v>
      </c>
      <c r="B397" s="103" t="s">
        <v>166</v>
      </c>
      <c r="C397" s="104">
        <v>42531</v>
      </c>
      <c r="D397" s="109">
        <v>295880</v>
      </c>
      <c r="E397" s="105" t="s">
        <v>184</v>
      </c>
      <c r="F397" s="106"/>
    </row>
    <row r="398" spans="1:6" x14ac:dyDescent="0.3">
      <c r="A398" s="103" t="s">
        <v>178</v>
      </c>
      <c r="B398" s="103" t="s">
        <v>166</v>
      </c>
      <c r="C398" s="104">
        <v>42546</v>
      </c>
      <c r="D398" s="109">
        <v>33460</v>
      </c>
      <c r="E398" s="105" t="s">
        <v>186</v>
      </c>
      <c r="F398" s="106"/>
    </row>
    <row r="399" spans="1:6" x14ac:dyDescent="0.3">
      <c r="A399" s="103" t="s">
        <v>181</v>
      </c>
      <c r="B399" s="103" t="s">
        <v>166</v>
      </c>
      <c r="C399" s="104">
        <v>42522</v>
      </c>
      <c r="D399" s="109">
        <v>150370</v>
      </c>
      <c r="E399" s="105" t="s">
        <v>183</v>
      </c>
      <c r="F399" s="106"/>
    </row>
    <row r="400" spans="1:6" x14ac:dyDescent="0.3">
      <c r="A400" s="103" t="s">
        <v>182</v>
      </c>
      <c r="B400" s="103" t="s">
        <v>176</v>
      </c>
      <c r="C400" s="104">
        <v>42602</v>
      </c>
      <c r="D400" s="109">
        <v>86510</v>
      </c>
      <c r="E400" s="105" t="s">
        <v>184</v>
      </c>
      <c r="F400" s="106"/>
    </row>
    <row r="401" spans="1:6" x14ac:dyDescent="0.3">
      <c r="A401" s="103" t="s">
        <v>180</v>
      </c>
      <c r="B401" s="103" t="s">
        <v>164</v>
      </c>
      <c r="C401" s="104">
        <v>42472</v>
      </c>
      <c r="D401" s="109">
        <v>283530</v>
      </c>
      <c r="E401" s="105" t="s">
        <v>186</v>
      </c>
      <c r="F401" s="106"/>
    </row>
    <row r="402" spans="1:6" x14ac:dyDescent="0.3">
      <c r="A402" s="103" t="s">
        <v>178</v>
      </c>
      <c r="B402" s="103" t="s">
        <v>164</v>
      </c>
      <c r="C402" s="104">
        <v>42400</v>
      </c>
      <c r="D402" s="109">
        <v>97830</v>
      </c>
      <c r="E402" s="105" t="s">
        <v>165</v>
      </c>
      <c r="F402" s="106"/>
    </row>
    <row r="403" spans="1:6" x14ac:dyDescent="0.3">
      <c r="A403" s="103" t="s">
        <v>180</v>
      </c>
      <c r="B403" s="103" t="s">
        <v>164</v>
      </c>
      <c r="C403" s="104">
        <v>42484</v>
      </c>
      <c r="D403" s="109">
        <v>82250</v>
      </c>
      <c r="E403" s="105" t="s">
        <v>185</v>
      </c>
      <c r="F403" s="106"/>
    </row>
    <row r="404" spans="1:6" x14ac:dyDescent="0.3">
      <c r="A404" s="103" t="s">
        <v>179</v>
      </c>
      <c r="B404" s="103" t="s">
        <v>176</v>
      </c>
      <c r="C404" s="104">
        <v>42403</v>
      </c>
      <c r="D404" s="109">
        <v>133230</v>
      </c>
      <c r="E404" s="105" t="s">
        <v>183</v>
      </c>
      <c r="F404" s="106"/>
    </row>
    <row r="405" spans="1:6" x14ac:dyDescent="0.3">
      <c r="A405" s="103" t="s">
        <v>181</v>
      </c>
      <c r="B405" s="103" t="s">
        <v>164</v>
      </c>
      <c r="C405" s="104">
        <v>42433</v>
      </c>
      <c r="D405" s="109">
        <v>255440</v>
      </c>
      <c r="E405" s="105" t="s">
        <v>184</v>
      </c>
      <c r="F405" s="106"/>
    </row>
    <row r="406" spans="1:6" x14ac:dyDescent="0.3">
      <c r="A406" s="103" t="s">
        <v>179</v>
      </c>
      <c r="B406" s="103" t="s">
        <v>164</v>
      </c>
      <c r="C406" s="104">
        <v>42510</v>
      </c>
      <c r="D406" s="109">
        <v>221750</v>
      </c>
      <c r="E406" s="105" t="s">
        <v>186</v>
      </c>
      <c r="F406" s="106"/>
    </row>
    <row r="407" spans="1:6" x14ac:dyDescent="0.3">
      <c r="A407" s="103" t="s">
        <v>182</v>
      </c>
      <c r="B407" s="103" t="s">
        <v>164</v>
      </c>
      <c r="C407" s="104">
        <v>42493</v>
      </c>
      <c r="D407" s="109">
        <v>93960</v>
      </c>
      <c r="E407" s="105" t="s">
        <v>165</v>
      </c>
      <c r="F407" s="106"/>
    </row>
    <row r="408" spans="1:6" x14ac:dyDescent="0.3">
      <c r="A408" s="103" t="s">
        <v>180</v>
      </c>
      <c r="B408" s="103" t="s">
        <v>176</v>
      </c>
      <c r="C408" s="104">
        <v>42448</v>
      </c>
      <c r="D408" s="109">
        <v>275060</v>
      </c>
      <c r="E408" s="105" t="s">
        <v>185</v>
      </c>
      <c r="F408" s="106"/>
    </row>
    <row r="409" spans="1:6" x14ac:dyDescent="0.3">
      <c r="A409" s="103" t="s">
        <v>181</v>
      </c>
      <c r="B409" s="103" t="s">
        <v>166</v>
      </c>
      <c r="C409" s="104">
        <v>42434</v>
      </c>
      <c r="D409" s="109">
        <v>296760</v>
      </c>
      <c r="E409" s="105" t="s">
        <v>183</v>
      </c>
      <c r="F409" s="106"/>
    </row>
    <row r="410" spans="1:6" x14ac:dyDescent="0.3">
      <c r="A410" s="103" t="s">
        <v>182</v>
      </c>
      <c r="B410" s="103" t="s">
        <v>176</v>
      </c>
      <c r="C410" s="104">
        <v>42517</v>
      </c>
      <c r="D410" s="109">
        <v>235160</v>
      </c>
      <c r="E410" s="105" t="s">
        <v>184</v>
      </c>
      <c r="F410" s="106"/>
    </row>
    <row r="411" spans="1:6" x14ac:dyDescent="0.3">
      <c r="A411" s="103" t="s">
        <v>182</v>
      </c>
      <c r="B411" s="103" t="s">
        <v>164</v>
      </c>
      <c r="C411" s="104">
        <v>42456</v>
      </c>
      <c r="D411" s="109">
        <v>68060</v>
      </c>
      <c r="E411" s="105" t="s">
        <v>186</v>
      </c>
      <c r="F411" s="106"/>
    </row>
    <row r="412" spans="1:6" x14ac:dyDescent="0.3">
      <c r="A412" s="103" t="s">
        <v>180</v>
      </c>
      <c r="B412" s="103" t="s">
        <v>164</v>
      </c>
      <c r="C412" s="104">
        <v>42476</v>
      </c>
      <c r="D412" s="109">
        <v>221490</v>
      </c>
      <c r="E412" s="105" t="s">
        <v>165</v>
      </c>
      <c r="F412" s="106"/>
    </row>
    <row r="413" spans="1:6" x14ac:dyDescent="0.3">
      <c r="A413" s="103" t="s">
        <v>181</v>
      </c>
      <c r="B413" s="103" t="s">
        <v>177</v>
      </c>
      <c r="C413" s="104">
        <v>42552</v>
      </c>
      <c r="D413" s="109">
        <v>140710</v>
      </c>
      <c r="E413" s="105" t="s">
        <v>185</v>
      </c>
      <c r="F413" s="106"/>
    </row>
    <row r="414" spans="1:6" x14ac:dyDescent="0.3">
      <c r="A414" s="103" t="s">
        <v>179</v>
      </c>
      <c r="B414" s="103" t="s">
        <v>177</v>
      </c>
      <c r="C414" s="104">
        <v>42397</v>
      </c>
      <c r="D414" s="109">
        <v>114960</v>
      </c>
      <c r="E414" s="105" t="s">
        <v>183</v>
      </c>
      <c r="F414" s="106"/>
    </row>
    <row r="415" spans="1:6" x14ac:dyDescent="0.3">
      <c r="A415" s="103" t="s">
        <v>180</v>
      </c>
      <c r="B415" s="103" t="s">
        <v>166</v>
      </c>
      <c r="C415" s="104">
        <v>42496</v>
      </c>
      <c r="D415" s="109">
        <v>56280</v>
      </c>
      <c r="E415" s="105" t="s">
        <v>184</v>
      </c>
      <c r="F415" s="106"/>
    </row>
    <row r="416" spans="1:6" x14ac:dyDescent="0.3">
      <c r="A416" s="103" t="s">
        <v>181</v>
      </c>
      <c r="B416" s="103" t="s">
        <v>164</v>
      </c>
      <c r="C416" s="104">
        <v>42393</v>
      </c>
      <c r="D416" s="109">
        <v>94160</v>
      </c>
      <c r="E416" s="105" t="s">
        <v>186</v>
      </c>
      <c r="F416" s="106"/>
    </row>
    <row r="417" spans="1:6" x14ac:dyDescent="0.3">
      <c r="A417" s="103" t="s">
        <v>181</v>
      </c>
      <c r="B417" s="103" t="s">
        <v>164</v>
      </c>
      <c r="C417" s="104">
        <v>42484</v>
      </c>
      <c r="D417" s="109">
        <v>123530</v>
      </c>
      <c r="E417" s="105" t="s">
        <v>183</v>
      </c>
      <c r="F417" s="106"/>
    </row>
    <row r="418" spans="1:6" x14ac:dyDescent="0.3">
      <c r="A418" s="103" t="s">
        <v>180</v>
      </c>
      <c r="B418" s="103" t="s">
        <v>164</v>
      </c>
      <c r="C418" s="104">
        <v>42395</v>
      </c>
      <c r="D418" s="109">
        <v>141490</v>
      </c>
      <c r="E418" s="105" t="s">
        <v>184</v>
      </c>
      <c r="F418" s="106"/>
    </row>
    <row r="419" spans="1:6" x14ac:dyDescent="0.3">
      <c r="A419" s="103" t="s">
        <v>182</v>
      </c>
      <c r="B419" s="103" t="s">
        <v>176</v>
      </c>
      <c r="C419" s="104">
        <v>42501</v>
      </c>
      <c r="D419" s="109">
        <v>198180</v>
      </c>
      <c r="E419" s="105" t="s">
        <v>186</v>
      </c>
      <c r="F419" s="106"/>
    </row>
    <row r="420" spans="1:6" x14ac:dyDescent="0.3">
      <c r="A420" s="103" t="s">
        <v>178</v>
      </c>
      <c r="B420" s="103" t="s">
        <v>177</v>
      </c>
      <c r="C420" s="104">
        <v>42600</v>
      </c>
      <c r="D420" s="109">
        <v>132150</v>
      </c>
      <c r="E420" s="105" t="s">
        <v>165</v>
      </c>
      <c r="F420" s="106"/>
    </row>
    <row r="421" spans="1:6" x14ac:dyDescent="0.3">
      <c r="A421" s="103" t="s">
        <v>178</v>
      </c>
      <c r="B421" s="103" t="s">
        <v>164</v>
      </c>
      <c r="C421" s="104">
        <v>42457</v>
      </c>
      <c r="D421" s="109">
        <v>176920</v>
      </c>
      <c r="E421" s="105" t="s">
        <v>185</v>
      </c>
      <c r="F421" s="106"/>
    </row>
    <row r="422" spans="1:6" x14ac:dyDescent="0.3">
      <c r="A422" s="103" t="s">
        <v>182</v>
      </c>
      <c r="B422" s="103" t="s">
        <v>166</v>
      </c>
      <c r="C422" s="104">
        <v>42408</v>
      </c>
      <c r="D422" s="109">
        <v>189390</v>
      </c>
      <c r="E422" s="105" t="s">
        <v>183</v>
      </c>
      <c r="F422" s="106"/>
    </row>
    <row r="423" spans="1:6" x14ac:dyDescent="0.3">
      <c r="A423" s="103" t="s">
        <v>180</v>
      </c>
      <c r="B423" s="103" t="s">
        <v>166</v>
      </c>
      <c r="C423" s="104">
        <v>42479</v>
      </c>
      <c r="D423" s="109">
        <v>75920</v>
      </c>
      <c r="E423" s="105" t="s">
        <v>184</v>
      </c>
      <c r="F423" s="106"/>
    </row>
    <row r="424" spans="1:6" x14ac:dyDescent="0.3">
      <c r="A424" s="103" t="s">
        <v>178</v>
      </c>
      <c r="B424" s="103" t="s">
        <v>166</v>
      </c>
      <c r="C424" s="104">
        <v>42527</v>
      </c>
      <c r="D424" s="109">
        <v>124650</v>
      </c>
      <c r="E424" s="105" t="s">
        <v>186</v>
      </c>
      <c r="F424" s="106"/>
    </row>
    <row r="425" spans="1:6" x14ac:dyDescent="0.3">
      <c r="A425" s="103" t="s">
        <v>180</v>
      </c>
      <c r="B425" s="103" t="s">
        <v>164</v>
      </c>
      <c r="C425" s="104">
        <v>42583</v>
      </c>
      <c r="D425" s="109">
        <v>105610</v>
      </c>
      <c r="E425" s="105" t="s">
        <v>165</v>
      </c>
      <c r="F425" s="106"/>
    </row>
    <row r="426" spans="1:6" x14ac:dyDescent="0.3">
      <c r="A426" s="103" t="s">
        <v>180</v>
      </c>
      <c r="B426" s="103" t="s">
        <v>164</v>
      </c>
      <c r="C426" s="104">
        <v>42495</v>
      </c>
      <c r="D426" s="109">
        <v>297230</v>
      </c>
      <c r="E426" s="105" t="s">
        <v>185</v>
      </c>
      <c r="F426" s="106"/>
    </row>
    <row r="427" spans="1:6" x14ac:dyDescent="0.3">
      <c r="A427" s="103" t="s">
        <v>180</v>
      </c>
      <c r="B427" s="103" t="s">
        <v>176</v>
      </c>
      <c r="C427" s="104">
        <v>42495</v>
      </c>
      <c r="D427" s="109">
        <v>218380</v>
      </c>
      <c r="E427" s="105" t="s">
        <v>183</v>
      </c>
      <c r="F427" s="106"/>
    </row>
    <row r="428" spans="1:6" x14ac:dyDescent="0.3">
      <c r="A428" s="103" t="s">
        <v>181</v>
      </c>
      <c r="B428" s="103" t="s">
        <v>164</v>
      </c>
      <c r="C428" s="104">
        <v>42507</v>
      </c>
      <c r="D428" s="109">
        <v>100740</v>
      </c>
      <c r="E428" s="105" t="s">
        <v>184</v>
      </c>
      <c r="F428" s="106"/>
    </row>
    <row r="429" spans="1:6" x14ac:dyDescent="0.3">
      <c r="A429" s="103" t="s">
        <v>181</v>
      </c>
      <c r="B429" s="103" t="s">
        <v>164</v>
      </c>
      <c r="C429" s="104">
        <v>42393</v>
      </c>
      <c r="D429" s="109">
        <v>214400</v>
      </c>
      <c r="E429" s="105" t="s">
        <v>186</v>
      </c>
      <c r="F429" s="106"/>
    </row>
    <row r="430" spans="1:6" x14ac:dyDescent="0.3">
      <c r="A430" s="103" t="s">
        <v>181</v>
      </c>
      <c r="B430" s="103" t="s">
        <v>164</v>
      </c>
      <c r="C430" s="104">
        <v>42422</v>
      </c>
      <c r="D430" s="109">
        <v>254030</v>
      </c>
      <c r="E430" s="105" t="s">
        <v>165</v>
      </c>
      <c r="F430" s="106"/>
    </row>
    <row r="431" spans="1:6" x14ac:dyDescent="0.3">
      <c r="A431" s="103" t="s">
        <v>182</v>
      </c>
      <c r="B431" s="103" t="s">
        <v>164</v>
      </c>
      <c r="C431" s="104">
        <v>42384</v>
      </c>
      <c r="D431" s="109">
        <v>107540</v>
      </c>
      <c r="E431" s="105" t="s">
        <v>185</v>
      </c>
      <c r="F431" s="106"/>
    </row>
    <row r="432" spans="1:6" x14ac:dyDescent="0.3">
      <c r="A432" s="103" t="s">
        <v>180</v>
      </c>
      <c r="B432" s="103" t="s">
        <v>176</v>
      </c>
      <c r="C432" s="104">
        <v>42452</v>
      </c>
      <c r="D432" s="109">
        <v>260390</v>
      </c>
      <c r="E432" s="105" t="s">
        <v>183</v>
      </c>
      <c r="F432" s="106"/>
    </row>
    <row r="433" spans="1:6" x14ac:dyDescent="0.3">
      <c r="A433" s="103" t="s">
        <v>182</v>
      </c>
      <c r="B433" s="103" t="s">
        <v>177</v>
      </c>
      <c r="C433" s="104">
        <v>42498</v>
      </c>
      <c r="D433" s="109">
        <v>149610</v>
      </c>
      <c r="E433" s="105" t="s">
        <v>184</v>
      </c>
      <c r="F433" s="106"/>
    </row>
    <row r="434" spans="1:6" x14ac:dyDescent="0.3">
      <c r="A434" s="103" t="s">
        <v>181</v>
      </c>
      <c r="B434" s="103" t="s">
        <v>176</v>
      </c>
      <c r="C434" s="104">
        <v>42558</v>
      </c>
      <c r="D434" s="109">
        <v>121860</v>
      </c>
      <c r="E434" s="105" t="s">
        <v>186</v>
      </c>
      <c r="F434" s="106"/>
    </row>
    <row r="435" spans="1:6" x14ac:dyDescent="0.3">
      <c r="A435" s="103" t="s">
        <v>181</v>
      </c>
      <c r="B435" s="103" t="s">
        <v>177</v>
      </c>
      <c r="C435" s="104">
        <v>42573</v>
      </c>
      <c r="D435" s="109">
        <v>182260</v>
      </c>
      <c r="E435" s="105" t="s">
        <v>183</v>
      </c>
      <c r="F435" s="106"/>
    </row>
    <row r="436" spans="1:6" x14ac:dyDescent="0.3">
      <c r="A436" s="103" t="s">
        <v>182</v>
      </c>
      <c r="B436" s="103" t="s">
        <v>176</v>
      </c>
      <c r="C436" s="104">
        <v>42503</v>
      </c>
      <c r="D436" s="109">
        <v>248490</v>
      </c>
      <c r="E436" s="105" t="s">
        <v>184</v>
      </c>
      <c r="F436" s="106"/>
    </row>
    <row r="437" spans="1:6" x14ac:dyDescent="0.3">
      <c r="A437" s="103" t="s">
        <v>179</v>
      </c>
      <c r="B437" s="103" t="s">
        <v>164</v>
      </c>
      <c r="C437" s="104">
        <v>42443</v>
      </c>
      <c r="D437" s="109">
        <v>111460</v>
      </c>
      <c r="E437" s="105" t="s">
        <v>186</v>
      </c>
      <c r="F437" s="106"/>
    </row>
    <row r="438" spans="1:6" x14ac:dyDescent="0.3">
      <c r="A438" s="103" t="s">
        <v>178</v>
      </c>
      <c r="B438" s="103" t="s">
        <v>177</v>
      </c>
      <c r="C438" s="104">
        <v>42525</v>
      </c>
      <c r="D438" s="109">
        <v>109000</v>
      </c>
      <c r="E438" s="105" t="s">
        <v>165</v>
      </c>
      <c r="F438" s="106"/>
    </row>
    <row r="439" spans="1:6" x14ac:dyDescent="0.3">
      <c r="A439" s="103" t="s">
        <v>181</v>
      </c>
      <c r="B439" s="103" t="s">
        <v>166</v>
      </c>
      <c r="C439" s="104">
        <v>42505</v>
      </c>
      <c r="D439" s="109">
        <v>137870</v>
      </c>
      <c r="E439" s="105" t="s">
        <v>185</v>
      </c>
      <c r="F439" s="106"/>
    </row>
    <row r="440" spans="1:6" x14ac:dyDescent="0.3">
      <c r="A440" s="103" t="s">
        <v>180</v>
      </c>
      <c r="B440" s="103" t="s">
        <v>164</v>
      </c>
      <c r="C440" s="104">
        <v>42558</v>
      </c>
      <c r="D440" s="109">
        <v>194620</v>
      </c>
      <c r="E440" s="105" t="s">
        <v>183</v>
      </c>
      <c r="F440" s="106"/>
    </row>
    <row r="441" spans="1:6" x14ac:dyDescent="0.3">
      <c r="A441" s="103" t="s">
        <v>179</v>
      </c>
      <c r="B441" s="103" t="s">
        <v>177</v>
      </c>
      <c r="C441" s="104">
        <v>42384</v>
      </c>
      <c r="D441" s="109">
        <v>102840</v>
      </c>
      <c r="E441" s="105" t="s">
        <v>184</v>
      </c>
      <c r="F441" s="106"/>
    </row>
    <row r="442" spans="1:6" x14ac:dyDescent="0.3">
      <c r="A442" s="103" t="s">
        <v>180</v>
      </c>
      <c r="B442" s="103" t="s">
        <v>166</v>
      </c>
      <c r="C442" s="104">
        <v>42476</v>
      </c>
      <c r="D442" s="109">
        <v>102710</v>
      </c>
      <c r="E442" s="105" t="s">
        <v>186</v>
      </c>
      <c r="F442" s="106"/>
    </row>
    <row r="443" spans="1:6" x14ac:dyDescent="0.3">
      <c r="A443" s="103" t="s">
        <v>182</v>
      </c>
      <c r="B443" s="103" t="s">
        <v>177</v>
      </c>
      <c r="C443" s="104">
        <v>42592</v>
      </c>
      <c r="D443" s="109">
        <v>129650</v>
      </c>
      <c r="E443" s="105" t="s">
        <v>165</v>
      </c>
      <c r="F443" s="106"/>
    </row>
    <row r="444" spans="1:6" x14ac:dyDescent="0.3">
      <c r="A444" s="103" t="s">
        <v>182</v>
      </c>
      <c r="B444" s="103" t="s">
        <v>176</v>
      </c>
      <c r="C444" s="104">
        <v>42423</v>
      </c>
      <c r="D444" s="109">
        <v>164170</v>
      </c>
      <c r="E444" s="105" t="s">
        <v>185</v>
      </c>
      <c r="F444" s="106"/>
    </row>
    <row r="445" spans="1:6" x14ac:dyDescent="0.3">
      <c r="A445" s="103" t="s">
        <v>182</v>
      </c>
      <c r="B445" s="103" t="s">
        <v>177</v>
      </c>
      <c r="C445" s="104">
        <v>42398</v>
      </c>
      <c r="D445" s="109">
        <v>151400</v>
      </c>
      <c r="E445" s="105" t="s">
        <v>183</v>
      </c>
      <c r="F445" s="106"/>
    </row>
    <row r="446" spans="1:6" x14ac:dyDescent="0.3">
      <c r="A446" s="103" t="s">
        <v>181</v>
      </c>
      <c r="B446" s="103" t="s">
        <v>177</v>
      </c>
      <c r="C446" s="104">
        <v>42563</v>
      </c>
      <c r="D446" s="109">
        <v>58930</v>
      </c>
      <c r="E446" s="105" t="s">
        <v>184</v>
      </c>
      <c r="F446" s="106"/>
    </row>
    <row r="447" spans="1:6" x14ac:dyDescent="0.3">
      <c r="A447" s="103" t="s">
        <v>180</v>
      </c>
      <c r="B447" s="103" t="s">
        <v>166</v>
      </c>
      <c r="C447" s="104">
        <v>42457</v>
      </c>
      <c r="D447" s="109">
        <v>276780</v>
      </c>
      <c r="E447" s="105" t="s">
        <v>186</v>
      </c>
      <c r="F447" s="106"/>
    </row>
    <row r="448" spans="1:6" x14ac:dyDescent="0.3">
      <c r="A448" s="103" t="s">
        <v>178</v>
      </c>
      <c r="B448" s="103" t="s">
        <v>164</v>
      </c>
      <c r="C448" s="104">
        <v>42525</v>
      </c>
      <c r="D448" s="109">
        <v>74040</v>
      </c>
      <c r="E448" s="105" t="s">
        <v>165</v>
      </c>
      <c r="F448" s="106"/>
    </row>
    <row r="449" spans="1:6" x14ac:dyDescent="0.3">
      <c r="A449" s="103" t="s">
        <v>178</v>
      </c>
      <c r="B449" s="103" t="s">
        <v>176</v>
      </c>
      <c r="C449" s="104">
        <v>42558</v>
      </c>
      <c r="D449" s="109">
        <v>203300</v>
      </c>
      <c r="E449" s="105" t="s">
        <v>185</v>
      </c>
      <c r="F449" s="106"/>
    </row>
    <row r="450" spans="1:6" x14ac:dyDescent="0.3">
      <c r="A450" s="103" t="s">
        <v>179</v>
      </c>
      <c r="B450" s="103" t="s">
        <v>164</v>
      </c>
      <c r="C450" s="104">
        <v>42466</v>
      </c>
      <c r="D450" s="109">
        <v>234600</v>
      </c>
      <c r="E450" s="105" t="s">
        <v>183</v>
      </c>
      <c r="F450" s="106"/>
    </row>
    <row r="451" spans="1:6" x14ac:dyDescent="0.3">
      <c r="A451" s="103" t="s">
        <v>182</v>
      </c>
      <c r="B451" s="103" t="s">
        <v>166</v>
      </c>
      <c r="C451" s="104">
        <v>42556</v>
      </c>
      <c r="D451" s="109">
        <v>164000</v>
      </c>
      <c r="E451" s="105" t="s">
        <v>184</v>
      </c>
      <c r="F451" s="106"/>
    </row>
    <row r="452" spans="1:6" x14ac:dyDescent="0.3">
      <c r="A452" s="103" t="s">
        <v>180</v>
      </c>
      <c r="B452" s="103" t="s">
        <v>164</v>
      </c>
      <c r="C452" s="104">
        <v>42423</v>
      </c>
      <c r="D452" s="109">
        <v>232110</v>
      </c>
      <c r="E452" s="105" t="s">
        <v>186</v>
      </c>
      <c r="F452" s="106"/>
    </row>
    <row r="453" spans="1:6" x14ac:dyDescent="0.3">
      <c r="A453" s="103" t="s">
        <v>182</v>
      </c>
      <c r="B453" s="103" t="s">
        <v>164</v>
      </c>
      <c r="C453" s="104">
        <v>42393</v>
      </c>
      <c r="D453" s="109">
        <v>101000</v>
      </c>
      <c r="E453" s="105" t="s">
        <v>183</v>
      </c>
      <c r="F453" s="106"/>
    </row>
    <row r="454" spans="1:6" x14ac:dyDescent="0.3">
      <c r="A454" s="103" t="s">
        <v>182</v>
      </c>
      <c r="B454" s="103" t="s">
        <v>164</v>
      </c>
      <c r="C454" s="104">
        <v>42595</v>
      </c>
      <c r="D454" s="109">
        <v>118160</v>
      </c>
      <c r="E454" s="105" t="s">
        <v>184</v>
      </c>
      <c r="F454" s="106"/>
    </row>
    <row r="455" spans="1:6" x14ac:dyDescent="0.3">
      <c r="A455" s="103" t="s">
        <v>181</v>
      </c>
      <c r="B455" s="103" t="s">
        <v>164</v>
      </c>
      <c r="C455" s="104">
        <v>42414</v>
      </c>
      <c r="D455" s="109">
        <v>130320</v>
      </c>
      <c r="E455" s="105" t="s">
        <v>186</v>
      </c>
      <c r="F455" s="106"/>
    </row>
    <row r="456" spans="1:6" x14ac:dyDescent="0.3">
      <c r="A456" s="103" t="s">
        <v>179</v>
      </c>
      <c r="B456" s="103" t="s">
        <v>177</v>
      </c>
      <c r="C456" s="104">
        <v>42460</v>
      </c>
      <c r="D456" s="109">
        <v>42420</v>
      </c>
      <c r="E456" s="105" t="s">
        <v>165</v>
      </c>
      <c r="F456" s="106"/>
    </row>
    <row r="457" spans="1:6" x14ac:dyDescent="0.3">
      <c r="A457" s="103" t="s">
        <v>182</v>
      </c>
      <c r="B457" s="103" t="s">
        <v>176</v>
      </c>
      <c r="C457" s="104">
        <v>42477</v>
      </c>
      <c r="D457" s="109">
        <v>172430</v>
      </c>
      <c r="E457" s="105" t="s">
        <v>185</v>
      </c>
      <c r="F457" s="106"/>
    </row>
    <row r="458" spans="1:6" x14ac:dyDescent="0.3">
      <c r="A458" s="103" t="s">
        <v>182</v>
      </c>
      <c r="B458" s="103" t="s">
        <v>164</v>
      </c>
      <c r="C458" s="104">
        <v>42569</v>
      </c>
      <c r="D458" s="109">
        <v>232320</v>
      </c>
      <c r="E458" s="105" t="s">
        <v>183</v>
      </c>
      <c r="F458" s="106"/>
    </row>
    <row r="459" spans="1:6" x14ac:dyDescent="0.3">
      <c r="A459" s="103" t="s">
        <v>178</v>
      </c>
      <c r="B459" s="103" t="s">
        <v>176</v>
      </c>
      <c r="C459" s="104">
        <v>42550</v>
      </c>
      <c r="D459" s="109">
        <v>73120</v>
      </c>
      <c r="E459" s="105" t="s">
        <v>184</v>
      </c>
      <c r="F459" s="106"/>
    </row>
    <row r="460" spans="1:6" x14ac:dyDescent="0.3">
      <c r="A460" s="103" t="s">
        <v>178</v>
      </c>
      <c r="B460" s="103" t="s">
        <v>176</v>
      </c>
      <c r="C460" s="104">
        <v>42478</v>
      </c>
      <c r="D460" s="109">
        <v>115080</v>
      </c>
      <c r="E460" s="105" t="s">
        <v>186</v>
      </c>
      <c r="F460" s="106"/>
    </row>
    <row r="461" spans="1:6" x14ac:dyDescent="0.3">
      <c r="A461" s="103" t="s">
        <v>181</v>
      </c>
      <c r="B461" s="103" t="s">
        <v>177</v>
      </c>
      <c r="C461" s="104">
        <v>42446</v>
      </c>
      <c r="D461" s="109">
        <v>256220</v>
      </c>
      <c r="E461" s="105" t="s">
        <v>165</v>
      </c>
      <c r="F461" s="106"/>
    </row>
    <row r="462" spans="1:6" x14ac:dyDescent="0.3">
      <c r="A462" s="103" t="s">
        <v>182</v>
      </c>
      <c r="B462" s="103" t="s">
        <v>164</v>
      </c>
      <c r="C462" s="104">
        <v>42370</v>
      </c>
      <c r="D462" s="109">
        <v>288270</v>
      </c>
      <c r="E462" s="105" t="s">
        <v>185</v>
      </c>
      <c r="F462" s="106"/>
    </row>
    <row r="463" spans="1:6" x14ac:dyDescent="0.3">
      <c r="A463" s="103" t="s">
        <v>180</v>
      </c>
      <c r="B463" s="103" t="s">
        <v>164</v>
      </c>
      <c r="C463" s="104">
        <v>42377</v>
      </c>
      <c r="D463" s="109">
        <v>184650</v>
      </c>
      <c r="E463" s="105" t="s">
        <v>183</v>
      </c>
      <c r="F463" s="106"/>
    </row>
    <row r="464" spans="1:6" x14ac:dyDescent="0.3">
      <c r="A464" s="103" t="s">
        <v>178</v>
      </c>
      <c r="B464" s="103" t="s">
        <v>166</v>
      </c>
      <c r="C464" s="104">
        <v>42531</v>
      </c>
      <c r="D464" s="109">
        <v>187930</v>
      </c>
      <c r="E464" s="105" t="s">
        <v>184</v>
      </c>
      <c r="F464" s="106"/>
    </row>
    <row r="465" spans="1:6" x14ac:dyDescent="0.3">
      <c r="A465" s="103" t="s">
        <v>179</v>
      </c>
      <c r="B465" s="103" t="s">
        <v>166</v>
      </c>
      <c r="C465" s="104">
        <v>42569</v>
      </c>
      <c r="D465" s="109">
        <v>39830</v>
      </c>
      <c r="E465" s="105" t="s">
        <v>186</v>
      </c>
      <c r="F465" s="106"/>
    </row>
    <row r="466" spans="1:6" x14ac:dyDescent="0.3">
      <c r="A466" s="103" t="s">
        <v>178</v>
      </c>
      <c r="B466" s="103" t="s">
        <v>164</v>
      </c>
      <c r="C466" s="104">
        <v>42373</v>
      </c>
      <c r="D466" s="109">
        <v>56310</v>
      </c>
      <c r="E466" s="105" t="s">
        <v>165</v>
      </c>
      <c r="F466" s="106"/>
    </row>
    <row r="467" spans="1:6" x14ac:dyDescent="0.3">
      <c r="A467" s="103" t="s">
        <v>182</v>
      </c>
      <c r="B467" s="103" t="s">
        <v>176</v>
      </c>
      <c r="C467" s="104">
        <v>42396</v>
      </c>
      <c r="D467" s="109">
        <v>152790</v>
      </c>
      <c r="E467" s="105" t="s">
        <v>185</v>
      </c>
      <c r="F467" s="106"/>
    </row>
    <row r="468" spans="1:6" x14ac:dyDescent="0.3">
      <c r="A468" s="103" t="s">
        <v>180</v>
      </c>
      <c r="B468" s="103" t="s">
        <v>176</v>
      </c>
      <c r="C468" s="104">
        <v>42596</v>
      </c>
      <c r="D468" s="109">
        <v>202130</v>
      </c>
      <c r="E468" s="105" t="s">
        <v>183</v>
      </c>
      <c r="F468" s="106"/>
    </row>
    <row r="469" spans="1:6" x14ac:dyDescent="0.3">
      <c r="A469" s="103" t="s">
        <v>180</v>
      </c>
      <c r="B469" s="103" t="s">
        <v>177</v>
      </c>
      <c r="C469" s="104">
        <v>42580</v>
      </c>
      <c r="D469" s="109">
        <v>77800</v>
      </c>
      <c r="E469" s="105" t="s">
        <v>184</v>
      </c>
      <c r="F469" s="106"/>
    </row>
    <row r="470" spans="1:6" x14ac:dyDescent="0.3">
      <c r="A470" s="103" t="s">
        <v>180</v>
      </c>
      <c r="B470" s="103" t="s">
        <v>164</v>
      </c>
      <c r="C470" s="104">
        <v>42448</v>
      </c>
      <c r="D470" s="109">
        <v>241140</v>
      </c>
      <c r="E470" s="105" t="s">
        <v>186</v>
      </c>
      <c r="F470" s="106"/>
    </row>
    <row r="471" spans="1:6" x14ac:dyDescent="0.3">
      <c r="A471" s="103" t="s">
        <v>181</v>
      </c>
      <c r="B471" s="103" t="s">
        <v>164</v>
      </c>
      <c r="C471" s="104">
        <v>42563</v>
      </c>
      <c r="D471" s="109">
        <v>82110</v>
      </c>
      <c r="E471" s="105" t="s">
        <v>183</v>
      </c>
      <c r="F471" s="106"/>
    </row>
    <row r="472" spans="1:6" x14ac:dyDescent="0.3">
      <c r="A472" s="103" t="s">
        <v>180</v>
      </c>
      <c r="B472" s="103" t="s">
        <v>177</v>
      </c>
      <c r="C472" s="104">
        <v>42557</v>
      </c>
      <c r="D472" s="109">
        <v>228040</v>
      </c>
      <c r="E472" s="105" t="s">
        <v>184</v>
      </c>
      <c r="F472" s="106"/>
    </row>
    <row r="473" spans="1:6" x14ac:dyDescent="0.3">
      <c r="A473" s="103" t="s">
        <v>180</v>
      </c>
      <c r="B473" s="103" t="s">
        <v>177</v>
      </c>
      <c r="C473" s="104">
        <v>42428</v>
      </c>
      <c r="D473" s="109">
        <v>118370</v>
      </c>
      <c r="E473" s="105" t="s">
        <v>186</v>
      </c>
      <c r="F473" s="106"/>
    </row>
    <row r="474" spans="1:6" x14ac:dyDescent="0.3">
      <c r="A474" s="103" t="s">
        <v>178</v>
      </c>
      <c r="B474" s="103" t="s">
        <v>164</v>
      </c>
      <c r="C474" s="104">
        <v>42457</v>
      </c>
      <c r="D474" s="109">
        <v>268960</v>
      </c>
      <c r="E474" s="105" t="s">
        <v>165</v>
      </c>
      <c r="F474" s="106"/>
    </row>
    <row r="475" spans="1:6" x14ac:dyDescent="0.3">
      <c r="A475" s="103" t="s">
        <v>179</v>
      </c>
      <c r="B475" s="103" t="s">
        <v>164</v>
      </c>
      <c r="C475" s="104">
        <v>42482</v>
      </c>
      <c r="D475" s="109">
        <v>152120</v>
      </c>
      <c r="E475" s="105" t="s">
        <v>185</v>
      </c>
      <c r="F475" s="106"/>
    </row>
    <row r="476" spans="1:6" x14ac:dyDescent="0.3">
      <c r="A476" s="103" t="s">
        <v>180</v>
      </c>
      <c r="B476" s="103" t="s">
        <v>164</v>
      </c>
      <c r="C476" s="104">
        <v>42428</v>
      </c>
      <c r="D476" s="109">
        <v>45580</v>
      </c>
      <c r="E476" s="105" t="s">
        <v>183</v>
      </c>
      <c r="F476" s="106"/>
    </row>
    <row r="477" spans="1:6" x14ac:dyDescent="0.3">
      <c r="A477" s="103" t="s">
        <v>180</v>
      </c>
      <c r="B477" s="103" t="s">
        <v>164</v>
      </c>
      <c r="C477" s="104">
        <v>42549</v>
      </c>
      <c r="D477" s="109">
        <v>270830</v>
      </c>
      <c r="E477" s="105" t="s">
        <v>184</v>
      </c>
      <c r="F477" s="106"/>
    </row>
    <row r="478" spans="1:6" x14ac:dyDescent="0.3">
      <c r="A478" s="103" t="s">
        <v>182</v>
      </c>
      <c r="B478" s="103" t="s">
        <v>164</v>
      </c>
      <c r="C478" s="104">
        <v>42379</v>
      </c>
      <c r="D478" s="109">
        <v>218690</v>
      </c>
      <c r="E478" s="105" t="s">
        <v>186</v>
      </c>
      <c r="F478" s="106"/>
    </row>
    <row r="479" spans="1:6" x14ac:dyDescent="0.3">
      <c r="A479" s="103" t="s">
        <v>182</v>
      </c>
      <c r="B479" s="103" t="s">
        <v>177</v>
      </c>
      <c r="C479" s="104">
        <v>42424</v>
      </c>
      <c r="D479" s="109">
        <v>272920</v>
      </c>
      <c r="E479" s="105" t="s">
        <v>165</v>
      </c>
      <c r="F479" s="106"/>
    </row>
    <row r="480" spans="1:6" x14ac:dyDescent="0.3">
      <c r="A480" s="103" t="s">
        <v>179</v>
      </c>
      <c r="B480" s="103" t="s">
        <v>166</v>
      </c>
      <c r="C480" s="104">
        <v>42586</v>
      </c>
      <c r="D480" s="109">
        <v>242410</v>
      </c>
      <c r="E480" s="105" t="s">
        <v>185</v>
      </c>
      <c r="F480" s="106"/>
    </row>
    <row r="481" spans="1:6" x14ac:dyDescent="0.3">
      <c r="A481" s="103" t="s">
        <v>181</v>
      </c>
      <c r="B481" s="103" t="s">
        <v>177</v>
      </c>
      <c r="C481" s="104">
        <v>42423</v>
      </c>
      <c r="D481" s="109">
        <v>145150</v>
      </c>
      <c r="E481" s="105" t="s">
        <v>183</v>
      </c>
      <c r="F481" s="106"/>
    </row>
    <row r="482" spans="1:6" x14ac:dyDescent="0.3">
      <c r="A482" s="103" t="s">
        <v>178</v>
      </c>
      <c r="B482" s="103" t="s">
        <v>164</v>
      </c>
      <c r="C482" s="104">
        <v>42506</v>
      </c>
      <c r="D482" s="109">
        <v>276110</v>
      </c>
      <c r="E482" s="105" t="s">
        <v>184</v>
      </c>
      <c r="F482" s="106"/>
    </row>
    <row r="483" spans="1:6" x14ac:dyDescent="0.3">
      <c r="A483" s="103" t="s">
        <v>178</v>
      </c>
      <c r="B483" s="103" t="s">
        <v>177</v>
      </c>
      <c r="C483" s="104">
        <v>42556</v>
      </c>
      <c r="D483" s="109">
        <v>162070</v>
      </c>
      <c r="E483" s="105" t="s">
        <v>186</v>
      </c>
      <c r="F483" s="106"/>
    </row>
    <row r="484" spans="1:6" x14ac:dyDescent="0.3">
      <c r="A484" s="103" t="s">
        <v>181</v>
      </c>
      <c r="B484" s="103" t="s">
        <v>177</v>
      </c>
      <c r="C484" s="104">
        <v>42586</v>
      </c>
      <c r="D484" s="109">
        <v>211270</v>
      </c>
      <c r="E484" s="105" t="s">
        <v>165</v>
      </c>
      <c r="F484" s="106"/>
    </row>
    <row r="485" spans="1:6" x14ac:dyDescent="0.3">
      <c r="A485" s="103" t="s">
        <v>182</v>
      </c>
      <c r="B485" s="103" t="s">
        <v>164</v>
      </c>
      <c r="C485" s="104">
        <v>42450</v>
      </c>
      <c r="D485" s="109">
        <v>91890</v>
      </c>
      <c r="E485" s="105" t="s">
        <v>185</v>
      </c>
      <c r="F485" s="106"/>
    </row>
    <row r="486" spans="1:6" x14ac:dyDescent="0.3">
      <c r="A486" s="103" t="s">
        <v>180</v>
      </c>
      <c r="B486" s="103" t="s">
        <v>164</v>
      </c>
      <c r="C486" s="104">
        <v>42410</v>
      </c>
      <c r="D486" s="109">
        <v>39300</v>
      </c>
      <c r="E486" s="105" t="s">
        <v>183</v>
      </c>
      <c r="F486" s="106"/>
    </row>
    <row r="487" spans="1:6" x14ac:dyDescent="0.3">
      <c r="A487" s="103" t="s">
        <v>180</v>
      </c>
      <c r="B487" s="103" t="s">
        <v>164</v>
      </c>
      <c r="C487" s="104">
        <v>42570</v>
      </c>
      <c r="D487" s="109">
        <v>77510</v>
      </c>
      <c r="E487" s="105" t="s">
        <v>184</v>
      </c>
      <c r="F487" s="106"/>
    </row>
    <row r="488" spans="1:6" x14ac:dyDescent="0.3">
      <c r="A488" s="103" t="s">
        <v>179</v>
      </c>
      <c r="B488" s="103" t="s">
        <v>164</v>
      </c>
      <c r="C488" s="104">
        <v>42521</v>
      </c>
      <c r="D488" s="109">
        <v>255670</v>
      </c>
      <c r="E488" s="105" t="s">
        <v>186</v>
      </c>
      <c r="F488" s="106"/>
    </row>
    <row r="489" spans="1:6" x14ac:dyDescent="0.3">
      <c r="A489" s="103" t="s">
        <v>180</v>
      </c>
      <c r="B489" s="103" t="s">
        <v>164</v>
      </c>
      <c r="C489" s="104">
        <v>42486</v>
      </c>
      <c r="D489" s="109">
        <v>209080</v>
      </c>
      <c r="E489" s="105" t="s">
        <v>183</v>
      </c>
      <c r="F489" s="106"/>
    </row>
    <row r="490" spans="1:6" x14ac:dyDescent="0.3">
      <c r="A490" s="103" t="s">
        <v>180</v>
      </c>
      <c r="B490" s="103" t="s">
        <v>164</v>
      </c>
      <c r="C490" s="104">
        <v>42560</v>
      </c>
      <c r="D490" s="109">
        <v>222320</v>
      </c>
      <c r="E490" s="105" t="s">
        <v>184</v>
      </c>
      <c r="F490" s="106"/>
    </row>
    <row r="491" spans="1:6" x14ac:dyDescent="0.3">
      <c r="A491" s="103" t="s">
        <v>178</v>
      </c>
      <c r="B491" s="103" t="s">
        <v>176</v>
      </c>
      <c r="C491" s="104">
        <v>42372</v>
      </c>
      <c r="D491" s="109">
        <v>132960</v>
      </c>
      <c r="E491" s="105" t="s">
        <v>186</v>
      </c>
      <c r="F491" s="106"/>
    </row>
    <row r="492" spans="1:6" x14ac:dyDescent="0.3">
      <c r="A492" s="103" t="s">
        <v>178</v>
      </c>
      <c r="B492" s="103" t="s">
        <v>176</v>
      </c>
      <c r="C492" s="104">
        <v>42551</v>
      </c>
      <c r="D492" s="109">
        <v>169440</v>
      </c>
      <c r="E492" s="105" t="s">
        <v>165</v>
      </c>
      <c r="F492" s="106"/>
    </row>
    <row r="493" spans="1:6" x14ac:dyDescent="0.3">
      <c r="A493" s="103" t="s">
        <v>182</v>
      </c>
      <c r="B493" s="103" t="s">
        <v>176</v>
      </c>
      <c r="C493" s="104">
        <v>42463</v>
      </c>
      <c r="D493" s="109">
        <v>69070</v>
      </c>
      <c r="E493" s="105" t="s">
        <v>185</v>
      </c>
      <c r="F493" s="106"/>
    </row>
    <row r="494" spans="1:6" x14ac:dyDescent="0.3">
      <c r="A494" s="103" t="s">
        <v>180</v>
      </c>
      <c r="B494" s="103" t="s">
        <v>166</v>
      </c>
      <c r="C494" s="104">
        <v>42601</v>
      </c>
      <c r="D494" s="109">
        <v>70030</v>
      </c>
      <c r="E494" s="105" t="s">
        <v>183</v>
      </c>
      <c r="F494" s="106"/>
    </row>
    <row r="495" spans="1:6" x14ac:dyDescent="0.3">
      <c r="A495" s="103" t="s">
        <v>182</v>
      </c>
      <c r="B495" s="103" t="s">
        <v>164</v>
      </c>
      <c r="C495" s="104">
        <v>42383</v>
      </c>
      <c r="D495" s="109">
        <v>87050</v>
      </c>
      <c r="E495" s="105" t="s">
        <v>184</v>
      </c>
      <c r="F495" s="106"/>
    </row>
    <row r="496" spans="1:6" x14ac:dyDescent="0.3">
      <c r="A496" s="103" t="s">
        <v>181</v>
      </c>
      <c r="B496" s="103" t="s">
        <v>177</v>
      </c>
      <c r="C496" s="104">
        <v>42497</v>
      </c>
      <c r="D496" s="109">
        <v>152800</v>
      </c>
      <c r="E496" s="105" t="s">
        <v>186</v>
      </c>
      <c r="F496" s="106"/>
    </row>
    <row r="497" spans="1:6" x14ac:dyDescent="0.3">
      <c r="A497" s="103" t="s">
        <v>182</v>
      </c>
      <c r="B497" s="103" t="s">
        <v>164</v>
      </c>
      <c r="C497" s="104">
        <v>42415</v>
      </c>
      <c r="D497" s="109">
        <v>44520</v>
      </c>
      <c r="E497" s="105" t="s">
        <v>165</v>
      </c>
      <c r="F497" s="106"/>
    </row>
    <row r="498" spans="1:6" x14ac:dyDescent="0.3">
      <c r="A498" s="103" t="s">
        <v>182</v>
      </c>
      <c r="B498" s="103" t="s">
        <v>164</v>
      </c>
      <c r="C498" s="104">
        <v>42467</v>
      </c>
      <c r="D498" s="109">
        <v>258780</v>
      </c>
      <c r="E498" s="105" t="s">
        <v>185</v>
      </c>
      <c r="F498" s="106"/>
    </row>
    <row r="499" spans="1:6" x14ac:dyDescent="0.3">
      <c r="A499" s="103" t="s">
        <v>178</v>
      </c>
      <c r="B499" s="103" t="s">
        <v>164</v>
      </c>
      <c r="C499" s="104">
        <v>42437</v>
      </c>
      <c r="D499" s="109">
        <v>136110</v>
      </c>
      <c r="E499" s="105" t="s">
        <v>183</v>
      </c>
      <c r="F499" s="106"/>
    </row>
    <row r="500" spans="1:6" x14ac:dyDescent="0.3">
      <c r="A500" s="103" t="s">
        <v>181</v>
      </c>
      <c r="B500" s="103" t="s">
        <v>166</v>
      </c>
      <c r="C500" s="104">
        <v>42589</v>
      </c>
      <c r="D500" s="109">
        <v>67090</v>
      </c>
      <c r="E500" s="105" t="s">
        <v>184</v>
      </c>
      <c r="F500" s="106"/>
    </row>
    <row r="501" spans="1:6" x14ac:dyDescent="0.3">
      <c r="A501" s="103" t="s">
        <v>182</v>
      </c>
      <c r="B501" s="103" t="s">
        <v>164</v>
      </c>
      <c r="C501" s="104">
        <v>42373</v>
      </c>
      <c r="D501" s="109">
        <v>231730</v>
      </c>
      <c r="E501" s="105" t="s">
        <v>186</v>
      </c>
      <c r="F501" s="106"/>
    </row>
    <row r="502" spans="1:6" x14ac:dyDescent="0.3">
      <c r="A502" s="103" t="s">
        <v>178</v>
      </c>
      <c r="B502" s="103" t="s">
        <v>176</v>
      </c>
      <c r="C502" s="104">
        <v>42600</v>
      </c>
      <c r="D502" s="109">
        <v>80930</v>
      </c>
      <c r="E502" s="105" t="s">
        <v>165</v>
      </c>
      <c r="F502" s="106"/>
    </row>
    <row r="503" spans="1:6" x14ac:dyDescent="0.3">
      <c r="A503" s="103" t="s">
        <v>182</v>
      </c>
      <c r="B503" s="103" t="s">
        <v>166</v>
      </c>
      <c r="C503" s="104">
        <v>42521</v>
      </c>
      <c r="D503" s="109">
        <v>28400</v>
      </c>
      <c r="E503" s="105" t="s">
        <v>185</v>
      </c>
      <c r="F503" s="106"/>
    </row>
    <row r="504" spans="1:6" x14ac:dyDescent="0.3">
      <c r="A504" s="103" t="s">
        <v>178</v>
      </c>
      <c r="B504" s="103" t="s">
        <v>164</v>
      </c>
      <c r="C504" s="104">
        <v>42601</v>
      </c>
      <c r="D504" s="109">
        <v>153040</v>
      </c>
      <c r="E504" s="105" t="s">
        <v>183</v>
      </c>
      <c r="F504" s="106"/>
    </row>
    <row r="505" spans="1:6" x14ac:dyDescent="0.3">
      <c r="A505" s="103" t="s">
        <v>178</v>
      </c>
      <c r="B505" s="103" t="s">
        <v>164</v>
      </c>
      <c r="C505" s="104">
        <v>42498</v>
      </c>
      <c r="D505" s="109">
        <v>287860</v>
      </c>
      <c r="E505" s="105" t="s">
        <v>184</v>
      </c>
      <c r="F505" s="106"/>
    </row>
    <row r="506" spans="1:6" x14ac:dyDescent="0.3">
      <c r="A506" s="103" t="s">
        <v>182</v>
      </c>
      <c r="B506" s="103" t="s">
        <v>164</v>
      </c>
      <c r="C506" s="104">
        <v>42589</v>
      </c>
      <c r="D506" s="109">
        <v>211320</v>
      </c>
      <c r="E506" s="105" t="s">
        <v>186</v>
      </c>
      <c r="F506" s="106"/>
    </row>
    <row r="507" spans="1:6" x14ac:dyDescent="0.3">
      <c r="A507" s="103" t="s">
        <v>181</v>
      </c>
      <c r="B507" s="103" t="s">
        <v>176</v>
      </c>
      <c r="C507" s="104">
        <v>42426</v>
      </c>
      <c r="D507" s="109">
        <v>113240</v>
      </c>
      <c r="E507" s="105" t="s">
        <v>183</v>
      </c>
      <c r="F507" s="106"/>
    </row>
    <row r="508" spans="1:6" x14ac:dyDescent="0.3">
      <c r="A508" s="103" t="s">
        <v>179</v>
      </c>
      <c r="B508" s="103" t="s">
        <v>164</v>
      </c>
      <c r="C508" s="104">
        <v>42567</v>
      </c>
      <c r="D508" s="109">
        <v>298850</v>
      </c>
      <c r="E508" s="105" t="s">
        <v>184</v>
      </c>
      <c r="F508" s="106"/>
    </row>
    <row r="509" spans="1:6" x14ac:dyDescent="0.3">
      <c r="A509" s="103" t="s">
        <v>178</v>
      </c>
      <c r="B509" s="103" t="s">
        <v>177</v>
      </c>
      <c r="C509" s="104">
        <v>42409</v>
      </c>
      <c r="D509" s="109">
        <v>199590</v>
      </c>
      <c r="E509" s="105" t="s">
        <v>186</v>
      </c>
      <c r="F509" s="106"/>
    </row>
    <row r="510" spans="1:6" x14ac:dyDescent="0.3">
      <c r="A510" s="103" t="s">
        <v>180</v>
      </c>
      <c r="B510" s="103" t="s">
        <v>177</v>
      </c>
      <c r="C510" s="104">
        <v>42505</v>
      </c>
      <c r="D510" s="109">
        <v>269050</v>
      </c>
      <c r="E510" s="105" t="s">
        <v>165</v>
      </c>
      <c r="F510" s="106"/>
    </row>
    <row r="511" spans="1:6" x14ac:dyDescent="0.3">
      <c r="A511" s="103" t="s">
        <v>179</v>
      </c>
      <c r="B511" s="103" t="s">
        <v>166</v>
      </c>
      <c r="C511" s="104">
        <v>42442</v>
      </c>
      <c r="D511" s="109">
        <v>147580</v>
      </c>
      <c r="E511" s="105" t="s">
        <v>185</v>
      </c>
      <c r="F511" s="106"/>
    </row>
    <row r="512" spans="1:6" x14ac:dyDescent="0.3">
      <c r="A512" s="103" t="s">
        <v>178</v>
      </c>
      <c r="B512" s="103" t="s">
        <v>176</v>
      </c>
      <c r="C512" s="104">
        <v>42602</v>
      </c>
      <c r="D512" s="109">
        <v>153100</v>
      </c>
      <c r="E512" s="105" t="s">
        <v>183</v>
      </c>
      <c r="F512" s="106"/>
    </row>
    <row r="513" spans="1:6" x14ac:dyDescent="0.3">
      <c r="A513" s="103" t="s">
        <v>180</v>
      </c>
      <c r="B513" s="103" t="s">
        <v>177</v>
      </c>
      <c r="C513" s="104">
        <v>42378</v>
      </c>
      <c r="D513" s="109">
        <v>114230</v>
      </c>
      <c r="E513" s="105" t="s">
        <v>184</v>
      </c>
      <c r="F513" s="106"/>
    </row>
    <row r="514" spans="1:6" x14ac:dyDescent="0.3">
      <c r="A514" s="103" t="s">
        <v>178</v>
      </c>
      <c r="B514" s="103" t="s">
        <v>166</v>
      </c>
      <c r="C514" s="104">
        <v>42412</v>
      </c>
      <c r="D514" s="109">
        <v>94080</v>
      </c>
      <c r="E514" s="105" t="s">
        <v>186</v>
      </c>
      <c r="F514" s="106"/>
    </row>
    <row r="515" spans="1:6" x14ac:dyDescent="0.3">
      <c r="A515" s="103" t="s">
        <v>181</v>
      </c>
      <c r="B515" s="103" t="s">
        <v>176</v>
      </c>
      <c r="C515" s="104">
        <v>42394</v>
      </c>
      <c r="D515" s="109">
        <v>171060</v>
      </c>
      <c r="E515" s="105" t="s">
        <v>165</v>
      </c>
      <c r="F515" s="106"/>
    </row>
    <row r="516" spans="1:6" x14ac:dyDescent="0.3">
      <c r="A516" s="103" t="s">
        <v>182</v>
      </c>
      <c r="B516" s="103" t="s">
        <v>164</v>
      </c>
      <c r="C516" s="104">
        <v>42487</v>
      </c>
      <c r="D516" s="109">
        <v>249560</v>
      </c>
      <c r="E516" s="105" t="s">
        <v>185</v>
      </c>
      <c r="F516" s="106"/>
    </row>
    <row r="517" spans="1:6" x14ac:dyDescent="0.3">
      <c r="A517" s="103" t="s">
        <v>178</v>
      </c>
      <c r="B517" s="103" t="s">
        <v>177</v>
      </c>
      <c r="C517" s="104">
        <v>42530</v>
      </c>
      <c r="D517" s="109">
        <v>152160</v>
      </c>
      <c r="E517" s="105" t="s">
        <v>183</v>
      </c>
      <c r="F517" s="106"/>
    </row>
    <row r="518" spans="1:6" x14ac:dyDescent="0.3">
      <c r="A518" s="103" t="s">
        <v>182</v>
      </c>
      <c r="B518" s="103" t="s">
        <v>164</v>
      </c>
      <c r="C518" s="104">
        <v>42519</v>
      </c>
      <c r="D518" s="109">
        <v>32490</v>
      </c>
      <c r="E518" s="105" t="s">
        <v>184</v>
      </c>
      <c r="F518" s="106"/>
    </row>
    <row r="519" spans="1:6" x14ac:dyDescent="0.3">
      <c r="A519" s="103" t="s">
        <v>179</v>
      </c>
      <c r="B519" s="103" t="s">
        <v>166</v>
      </c>
      <c r="C519" s="104">
        <v>42519</v>
      </c>
      <c r="D519" s="109">
        <v>105990</v>
      </c>
      <c r="E519" s="105" t="s">
        <v>186</v>
      </c>
      <c r="F519" s="106"/>
    </row>
    <row r="520" spans="1:6" x14ac:dyDescent="0.3">
      <c r="A520" s="103" t="s">
        <v>182</v>
      </c>
      <c r="B520" s="103" t="s">
        <v>164</v>
      </c>
      <c r="C520" s="104">
        <v>42527</v>
      </c>
      <c r="D520" s="109">
        <v>226740</v>
      </c>
      <c r="E520" s="105" t="s">
        <v>165</v>
      </c>
      <c r="F520" s="106"/>
    </row>
    <row r="521" spans="1:6" x14ac:dyDescent="0.3">
      <c r="A521" s="103" t="s">
        <v>179</v>
      </c>
      <c r="B521" s="103" t="s">
        <v>177</v>
      </c>
      <c r="C521" s="104">
        <v>42407</v>
      </c>
      <c r="D521" s="109">
        <v>201480</v>
      </c>
      <c r="E521" s="105" t="s">
        <v>185</v>
      </c>
      <c r="F521" s="106"/>
    </row>
    <row r="522" spans="1:6" x14ac:dyDescent="0.3">
      <c r="A522" s="103" t="s">
        <v>178</v>
      </c>
      <c r="B522" s="103" t="s">
        <v>166</v>
      </c>
      <c r="C522" s="104">
        <v>42461</v>
      </c>
      <c r="D522" s="109">
        <v>159550</v>
      </c>
      <c r="E522" s="105" t="s">
        <v>183</v>
      </c>
      <c r="F522" s="106"/>
    </row>
    <row r="523" spans="1:6" x14ac:dyDescent="0.3">
      <c r="A523" s="103" t="s">
        <v>182</v>
      </c>
      <c r="B523" s="103" t="s">
        <v>166</v>
      </c>
      <c r="C523" s="104">
        <v>42437</v>
      </c>
      <c r="D523" s="109">
        <v>172440</v>
      </c>
      <c r="E523" s="105" t="s">
        <v>184</v>
      </c>
      <c r="F523" s="106"/>
    </row>
    <row r="524" spans="1:6" x14ac:dyDescent="0.3">
      <c r="A524" s="103" t="s">
        <v>179</v>
      </c>
      <c r="B524" s="103" t="s">
        <v>177</v>
      </c>
      <c r="C524" s="104">
        <v>42559</v>
      </c>
      <c r="D524" s="109">
        <v>177500</v>
      </c>
      <c r="E524" s="105" t="s">
        <v>186</v>
      </c>
      <c r="F524" s="106"/>
    </row>
    <row r="525" spans="1:6" x14ac:dyDescent="0.3">
      <c r="A525" s="103" t="s">
        <v>181</v>
      </c>
      <c r="B525" s="103" t="s">
        <v>176</v>
      </c>
      <c r="C525" s="104">
        <v>42413</v>
      </c>
      <c r="D525" s="109">
        <v>271410</v>
      </c>
      <c r="E525" s="105" t="s">
        <v>183</v>
      </c>
      <c r="F525" s="106"/>
    </row>
    <row r="526" spans="1:6" x14ac:dyDescent="0.3">
      <c r="A526" s="103" t="s">
        <v>180</v>
      </c>
      <c r="B526" s="103" t="s">
        <v>166</v>
      </c>
      <c r="C526" s="104">
        <v>42505</v>
      </c>
      <c r="D526" s="109">
        <v>264430</v>
      </c>
      <c r="E526" s="105" t="s">
        <v>184</v>
      </c>
      <c r="F526" s="106"/>
    </row>
    <row r="527" spans="1:6" x14ac:dyDescent="0.3">
      <c r="A527" s="103" t="s">
        <v>179</v>
      </c>
      <c r="B527" s="103" t="s">
        <v>166</v>
      </c>
      <c r="C527" s="104">
        <v>42464</v>
      </c>
      <c r="D527" s="109">
        <v>168540</v>
      </c>
      <c r="E527" s="105" t="s">
        <v>186</v>
      </c>
      <c r="F527" s="106"/>
    </row>
    <row r="528" spans="1:6" x14ac:dyDescent="0.3">
      <c r="A528" s="103" t="s">
        <v>182</v>
      </c>
      <c r="B528" s="103" t="s">
        <v>176</v>
      </c>
      <c r="C528" s="104">
        <v>42484</v>
      </c>
      <c r="D528" s="109">
        <v>112010</v>
      </c>
      <c r="E528" s="105" t="s">
        <v>165</v>
      </c>
      <c r="F528" s="106"/>
    </row>
    <row r="529" spans="1:6" x14ac:dyDescent="0.3">
      <c r="A529" s="103" t="s">
        <v>182</v>
      </c>
      <c r="B529" s="103" t="s">
        <v>166</v>
      </c>
      <c r="C529" s="104">
        <v>42504</v>
      </c>
      <c r="D529" s="109">
        <v>92170</v>
      </c>
      <c r="E529" s="105" t="s">
        <v>185</v>
      </c>
      <c r="F529" s="106"/>
    </row>
    <row r="530" spans="1:6" x14ac:dyDescent="0.3">
      <c r="A530" s="103" t="s">
        <v>180</v>
      </c>
      <c r="B530" s="103" t="s">
        <v>164</v>
      </c>
      <c r="C530" s="104">
        <v>42569</v>
      </c>
      <c r="D530" s="109">
        <v>198730</v>
      </c>
      <c r="E530" s="105" t="s">
        <v>183</v>
      </c>
      <c r="F530" s="106"/>
    </row>
    <row r="531" spans="1:6" x14ac:dyDescent="0.3">
      <c r="A531" s="103" t="s">
        <v>182</v>
      </c>
      <c r="B531" s="103" t="s">
        <v>177</v>
      </c>
      <c r="C531" s="104">
        <v>42504</v>
      </c>
      <c r="D531" s="109">
        <v>61480</v>
      </c>
      <c r="E531" s="105" t="s">
        <v>184</v>
      </c>
      <c r="F531" s="106"/>
    </row>
    <row r="532" spans="1:6" x14ac:dyDescent="0.3">
      <c r="A532" s="103" t="s">
        <v>181</v>
      </c>
      <c r="B532" s="103" t="s">
        <v>164</v>
      </c>
      <c r="C532" s="104">
        <v>42591</v>
      </c>
      <c r="D532" s="109">
        <v>33500</v>
      </c>
      <c r="E532" s="105" t="s">
        <v>186</v>
      </c>
      <c r="F532" s="106"/>
    </row>
    <row r="533" spans="1:6" x14ac:dyDescent="0.3">
      <c r="A533" s="103" t="s">
        <v>178</v>
      </c>
      <c r="B533" s="103" t="s">
        <v>176</v>
      </c>
      <c r="C533" s="104">
        <v>42549</v>
      </c>
      <c r="D533" s="109">
        <v>289390</v>
      </c>
      <c r="E533" s="105" t="s">
        <v>165</v>
      </c>
      <c r="F533" s="106"/>
    </row>
    <row r="534" spans="1:6" x14ac:dyDescent="0.3">
      <c r="A534" s="103" t="s">
        <v>181</v>
      </c>
      <c r="B534" s="103" t="s">
        <v>164</v>
      </c>
      <c r="C534" s="104">
        <v>42406</v>
      </c>
      <c r="D534" s="109">
        <v>172230</v>
      </c>
      <c r="E534" s="105" t="s">
        <v>185</v>
      </c>
      <c r="F534" s="106"/>
    </row>
    <row r="535" spans="1:6" x14ac:dyDescent="0.3">
      <c r="A535" s="103" t="s">
        <v>180</v>
      </c>
      <c r="B535" s="103" t="s">
        <v>164</v>
      </c>
      <c r="C535" s="104">
        <v>42503</v>
      </c>
      <c r="D535" s="109">
        <v>73660</v>
      </c>
      <c r="E535" s="105" t="s">
        <v>183</v>
      </c>
      <c r="F535" s="106"/>
    </row>
    <row r="536" spans="1:6" x14ac:dyDescent="0.3">
      <c r="A536" s="103" t="s">
        <v>180</v>
      </c>
      <c r="B536" s="103" t="s">
        <v>164</v>
      </c>
      <c r="C536" s="104">
        <v>42567</v>
      </c>
      <c r="D536" s="109">
        <v>95620</v>
      </c>
      <c r="E536" s="105" t="s">
        <v>184</v>
      </c>
      <c r="F536" s="106"/>
    </row>
    <row r="537" spans="1:6" x14ac:dyDescent="0.3">
      <c r="A537" s="103" t="s">
        <v>180</v>
      </c>
      <c r="B537" s="103" t="s">
        <v>166</v>
      </c>
      <c r="C537" s="104">
        <v>42494</v>
      </c>
      <c r="D537" s="109">
        <v>136870</v>
      </c>
      <c r="E537" s="105" t="s">
        <v>186</v>
      </c>
      <c r="F537" s="106"/>
    </row>
    <row r="538" spans="1:6" x14ac:dyDescent="0.3">
      <c r="A538" s="103" t="s">
        <v>182</v>
      </c>
      <c r="B538" s="103" t="s">
        <v>164</v>
      </c>
      <c r="C538" s="104">
        <v>42511</v>
      </c>
      <c r="D538" s="109">
        <v>225070</v>
      </c>
      <c r="E538" s="105" t="s">
        <v>165</v>
      </c>
      <c r="F538" s="106"/>
    </row>
    <row r="539" spans="1:6" x14ac:dyDescent="0.3">
      <c r="A539" s="103" t="s">
        <v>180</v>
      </c>
      <c r="B539" s="103" t="s">
        <v>166</v>
      </c>
      <c r="C539" s="104">
        <v>42453</v>
      </c>
      <c r="D539" s="109">
        <v>198510</v>
      </c>
      <c r="E539" s="105" t="s">
        <v>185</v>
      </c>
      <c r="F539" s="106"/>
    </row>
    <row r="540" spans="1:6" x14ac:dyDescent="0.3">
      <c r="A540" s="103" t="s">
        <v>179</v>
      </c>
      <c r="B540" s="103" t="s">
        <v>177</v>
      </c>
      <c r="C540" s="104">
        <v>42420</v>
      </c>
      <c r="D540" s="109">
        <v>278380</v>
      </c>
      <c r="E540" s="105" t="s">
        <v>183</v>
      </c>
      <c r="F540" s="106"/>
    </row>
    <row r="541" spans="1:6" x14ac:dyDescent="0.3">
      <c r="A541" s="103" t="s">
        <v>178</v>
      </c>
      <c r="B541" s="103" t="s">
        <v>164</v>
      </c>
      <c r="C541" s="104">
        <v>42443</v>
      </c>
      <c r="D541" s="109">
        <v>147910</v>
      </c>
      <c r="E541" s="105" t="s">
        <v>184</v>
      </c>
      <c r="F541" s="106"/>
    </row>
    <row r="542" spans="1:6" x14ac:dyDescent="0.3">
      <c r="A542" s="103" t="s">
        <v>179</v>
      </c>
      <c r="B542" s="103" t="s">
        <v>164</v>
      </c>
      <c r="C542" s="104">
        <v>42374</v>
      </c>
      <c r="D542" s="109">
        <v>128200</v>
      </c>
      <c r="E542" s="105" t="s">
        <v>186</v>
      </c>
      <c r="F542" s="106"/>
    </row>
    <row r="543" spans="1:6" x14ac:dyDescent="0.3">
      <c r="A543" s="103" t="s">
        <v>179</v>
      </c>
      <c r="B543" s="103" t="s">
        <v>164</v>
      </c>
      <c r="C543" s="104">
        <v>42549</v>
      </c>
      <c r="D543" s="109">
        <v>272390</v>
      </c>
      <c r="E543" s="105" t="s">
        <v>183</v>
      </c>
      <c r="F543" s="106"/>
    </row>
    <row r="544" spans="1:6" x14ac:dyDescent="0.3">
      <c r="A544" s="103" t="s">
        <v>178</v>
      </c>
      <c r="B544" s="103" t="s">
        <v>176</v>
      </c>
      <c r="C544" s="104">
        <v>42446</v>
      </c>
      <c r="D544" s="109">
        <v>163280</v>
      </c>
      <c r="E544" s="105" t="s">
        <v>184</v>
      </c>
      <c r="F544" s="106"/>
    </row>
    <row r="545" spans="1:6" x14ac:dyDescent="0.3">
      <c r="A545" s="103" t="s">
        <v>179</v>
      </c>
      <c r="B545" s="103" t="s">
        <v>166</v>
      </c>
      <c r="C545" s="104">
        <v>42408</v>
      </c>
      <c r="D545" s="109">
        <v>226980</v>
      </c>
      <c r="E545" s="105" t="s">
        <v>186</v>
      </c>
      <c r="F545" s="106"/>
    </row>
    <row r="546" spans="1:6" x14ac:dyDescent="0.3">
      <c r="A546" s="103" t="s">
        <v>181</v>
      </c>
      <c r="B546" s="103" t="s">
        <v>166</v>
      </c>
      <c r="C546" s="104">
        <v>42479</v>
      </c>
      <c r="D546" s="109">
        <v>212970</v>
      </c>
      <c r="E546" s="105" t="s">
        <v>165</v>
      </c>
      <c r="F546" s="106"/>
    </row>
    <row r="547" spans="1:6" x14ac:dyDescent="0.3">
      <c r="A547" s="103" t="s">
        <v>178</v>
      </c>
      <c r="B547" s="103" t="s">
        <v>177</v>
      </c>
      <c r="C547" s="104">
        <v>42452</v>
      </c>
      <c r="D547" s="109">
        <v>89710</v>
      </c>
      <c r="E547" s="105" t="s">
        <v>185</v>
      </c>
      <c r="F547" s="106"/>
    </row>
    <row r="548" spans="1:6" x14ac:dyDescent="0.3">
      <c r="A548" s="103" t="s">
        <v>181</v>
      </c>
      <c r="B548" s="103" t="s">
        <v>166</v>
      </c>
      <c r="C548" s="104">
        <v>42559</v>
      </c>
      <c r="D548" s="109">
        <v>73750</v>
      </c>
      <c r="E548" s="105" t="s">
        <v>183</v>
      </c>
      <c r="F548" s="106"/>
    </row>
    <row r="549" spans="1:6" x14ac:dyDescent="0.3">
      <c r="A549" s="103" t="s">
        <v>181</v>
      </c>
      <c r="B549" s="103" t="s">
        <v>177</v>
      </c>
      <c r="C549" s="104">
        <v>42409</v>
      </c>
      <c r="D549" s="109">
        <v>147980</v>
      </c>
      <c r="E549" s="105" t="s">
        <v>184</v>
      </c>
      <c r="F549" s="106"/>
    </row>
    <row r="550" spans="1:6" x14ac:dyDescent="0.3">
      <c r="A550" s="103" t="s">
        <v>181</v>
      </c>
      <c r="B550" s="103" t="s">
        <v>164</v>
      </c>
      <c r="C550" s="104">
        <v>42518</v>
      </c>
      <c r="D550" s="109">
        <v>140300</v>
      </c>
      <c r="E550" s="105" t="s">
        <v>186</v>
      </c>
      <c r="F550" s="106"/>
    </row>
    <row r="551" spans="1:6" x14ac:dyDescent="0.3">
      <c r="A551" s="103" t="s">
        <v>178</v>
      </c>
      <c r="B551" s="103" t="s">
        <v>176</v>
      </c>
      <c r="C551" s="104">
        <v>42589</v>
      </c>
      <c r="D551" s="109">
        <v>176760</v>
      </c>
      <c r="E551" s="105" t="s">
        <v>165</v>
      </c>
      <c r="F551" s="106"/>
    </row>
    <row r="552" spans="1:6" x14ac:dyDescent="0.3">
      <c r="A552" s="103" t="s">
        <v>180</v>
      </c>
      <c r="B552" s="103" t="s">
        <v>164</v>
      </c>
      <c r="C552" s="104">
        <v>42474</v>
      </c>
      <c r="D552" s="109">
        <v>254080</v>
      </c>
      <c r="E552" s="105" t="s">
        <v>185</v>
      </c>
      <c r="F552" s="106"/>
    </row>
    <row r="553" spans="1:6" x14ac:dyDescent="0.3">
      <c r="A553" s="103" t="s">
        <v>180</v>
      </c>
      <c r="B553" s="103" t="s">
        <v>164</v>
      </c>
      <c r="C553" s="104">
        <v>42539</v>
      </c>
      <c r="D553" s="109">
        <v>154450</v>
      </c>
      <c r="E553" s="105" t="s">
        <v>183</v>
      </c>
      <c r="F553" s="106"/>
    </row>
    <row r="554" spans="1:6" x14ac:dyDescent="0.3">
      <c r="A554" s="103" t="s">
        <v>180</v>
      </c>
      <c r="B554" s="103" t="s">
        <v>164</v>
      </c>
      <c r="C554" s="104">
        <v>42439</v>
      </c>
      <c r="D554" s="109">
        <v>53710</v>
      </c>
      <c r="E554" s="105" t="s">
        <v>184</v>
      </c>
      <c r="F554" s="106"/>
    </row>
    <row r="555" spans="1:6" x14ac:dyDescent="0.3">
      <c r="A555" s="103" t="s">
        <v>179</v>
      </c>
      <c r="B555" s="103" t="s">
        <v>166</v>
      </c>
      <c r="C555" s="104">
        <v>42418</v>
      </c>
      <c r="D555" s="109">
        <v>35260</v>
      </c>
      <c r="E555" s="105" t="s">
        <v>186</v>
      </c>
      <c r="F555" s="106"/>
    </row>
    <row r="556" spans="1:6" x14ac:dyDescent="0.3">
      <c r="A556" s="103" t="s">
        <v>178</v>
      </c>
      <c r="B556" s="103" t="s">
        <v>164</v>
      </c>
      <c r="C556" s="104">
        <v>42602</v>
      </c>
      <c r="D556" s="109">
        <v>229270</v>
      </c>
      <c r="E556" s="105" t="s">
        <v>165</v>
      </c>
      <c r="F556" s="106"/>
    </row>
    <row r="557" spans="1:6" x14ac:dyDescent="0.3">
      <c r="A557" s="103" t="s">
        <v>181</v>
      </c>
      <c r="B557" s="103" t="s">
        <v>177</v>
      </c>
      <c r="C557" s="104">
        <v>42408</v>
      </c>
      <c r="D557" s="109">
        <v>184840</v>
      </c>
      <c r="E557" s="105" t="s">
        <v>185</v>
      </c>
      <c r="F557" s="106"/>
    </row>
    <row r="558" spans="1:6" x14ac:dyDescent="0.3">
      <c r="A558" s="103" t="s">
        <v>182</v>
      </c>
      <c r="B558" s="103" t="s">
        <v>176</v>
      </c>
      <c r="C558" s="104">
        <v>42373</v>
      </c>
      <c r="D558" s="109">
        <v>275710</v>
      </c>
      <c r="E558" s="105" t="s">
        <v>183</v>
      </c>
      <c r="F558" s="106"/>
    </row>
    <row r="559" spans="1:6" x14ac:dyDescent="0.3">
      <c r="A559" s="103" t="s">
        <v>182</v>
      </c>
      <c r="B559" s="103" t="s">
        <v>177</v>
      </c>
      <c r="C559" s="104">
        <v>42494</v>
      </c>
      <c r="D559" s="109">
        <v>82470</v>
      </c>
      <c r="E559" s="105" t="s">
        <v>184</v>
      </c>
      <c r="F559" s="106"/>
    </row>
    <row r="560" spans="1:6" x14ac:dyDescent="0.3">
      <c r="A560" s="103" t="s">
        <v>179</v>
      </c>
      <c r="B560" s="103" t="s">
        <v>164</v>
      </c>
      <c r="C560" s="104">
        <v>42427</v>
      </c>
      <c r="D560" s="109">
        <v>108250</v>
      </c>
      <c r="E560" s="105" t="s">
        <v>186</v>
      </c>
      <c r="F560" s="106"/>
    </row>
    <row r="561" spans="1:6" x14ac:dyDescent="0.3">
      <c r="A561" s="103" t="s">
        <v>181</v>
      </c>
      <c r="B561" s="103" t="s">
        <v>177</v>
      </c>
      <c r="C561" s="104">
        <v>42459</v>
      </c>
      <c r="D561" s="109">
        <v>227960</v>
      </c>
      <c r="E561" s="105" t="s">
        <v>183</v>
      </c>
      <c r="F561" s="106"/>
    </row>
    <row r="562" spans="1:6" x14ac:dyDescent="0.3">
      <c r="A562" s="103" t="s">
        <v>181</v>
      </c>
      <c r="B562" s="103" t="s">
        <v>176</v>
      </c>
      <c r="C562" s="104">
        <v>42422</v>
      </c>
      <c r="D562" s="109">
        <v>193720</v>
      </c>
      <c r="E562" s="105" t="s">
        <v>184</v>
      </c>
      <c r="F562" s="106"/>
    </row>
    <row r="563" spans="1:6" x14ac:dyDescent="0.3">
      <c r="A563" s="103" t="s">
        <v>182</v>
      </c>
      <c r="B563" s="103" t="s">
        <v>177</v>
      </c>
      <c r="C563" s="104">
        <v>42392</v>
      </c>
      <c r="D563" s="109">
        <v>154860</v>
      </c>
      <c r="E563" s="105" t="s">
        <v>186</v>
      </c>
      <c r="F563" s="106"/>
    </row>
    <row r="564" spans="1:6" x14ac:dyDescent="0.3">
      <c r="A564" s="103" t="s">
        <v>179</v>
      </c>
      <c r="B564" s="103" t="s">
        <v>176</v>
      </c>
      <c r="C564" s="104">
        <v>42418</v>
      </c>
      <c r="D564" s="109">
        <v>266360</v>
      </c>
      <c r="E564" s="105" t="s">
        <v>165</v>
      </c>
      <c r="F564" s="106"/>
    </row>
    <row r="565" spans="1:6" x14ac:dyDescent="0.3">
      <c r="A565" s="103" t="s">
        <v>182</v>
      </c>
      <c r="B565" s="103" t="s">
        <v>176</v>
      </c>
      <c r="C565" s="104">
        <v>42441</v>
      </c>
      <c r="D565" s="109">
        <v>65200</v>
      </c>
      <c r="E565" s="105" t="s">
        <v>185</v>
      </c>
      <c r="F565" s="106"/>
    </row>
    <row r="566" spans="1:6" x14ac:dyDescent="0.3">
      <c r="A566" s="103" t="s">
        <v>180</v>
      </c>
      <c r="B566" s="103" t="s">
        <v>166</v>
      </c>
      <c r="C566" s="104">
        <v>42564</v>
      </c>
      <c r="D566" s="109">
        <v>293530</v>
      </c>
      <c r="E566" s="105" t="s">
        <v>183</v>
      </c>
      <c r="F566" s="106"/>
    </row>
    <row r="567" spans="1:6" x14ac:dyDescent="0.3">
      <c r="A567" s="103" t="s">
        <v>178</v>
      </c>
      <c r="B567" s="103" t="s">
        <v>176</v>
      </c>
      <c r="C567" s="104">
        <v>42450</v>
      </c>
      <c r="D567" s="109">
        <v>55810</v>
      </c>
      <c r="E567" s="105" t="s">
        <v>184</v>
      </c>
      <c r="F567" s="106"/>
    </row>
    <row r="568" spans="1:6" x14ac:dyDescent="0.3">
      <c r="A568" s="103" t="s">
        <v>182</v>
      </c>
      <c r="B568" s="103" t="s">
        <v>177</v>
      </c>
      <c r="C568" s="104">
        <v>42502</v>
      </c>
      <c r="D568" s="109">
        <v>270930</v>
      </c>
      <c r="E568" s="105" t="s">
        <v>186</v>
      </c>
      <c r="F568" s="106"/>
    </row>
    <row r="569" spans="1:6" x14ac:dyDescent="0.3">
      <c r="A569" s="103" t="s">
        <v>179</v>
      </c>
      <c r="B569" s="103" t="s">
        <v>164</v>
      </c>
      <c r="C569" s="104">
        <v>42489</v>
      </c>
      <c r="D569" s="109">
        <v>279730</v>
      </c>
      <c r="E569" s="105" t="s">
        <v>165</v>
      </c>
      <c r="F569" s="106"/>
    </row>
    <row r="570" spans="1:6" x14ac:dyDescent="0.3">
      <c r="A570" s="103" t="s">
        <v>180</v>
      </c>
      <c r="B570" s="103" t="s">
        <v>164</v>
      </c>
      <c r="C570" s="104">
        <v>42418</v>
      </c>
      <c r="D570" s="109">
        <v>182080</v>
      </c>
      <c r="E570" s="105" t="s">
        <v>185</v>
      </c>
      <c r="F570" s="106"/>
    </row>
    <row r="571" spans="1:6" x14ac:dyDescent="0.3">
      <c r="A571" s="103" t="s">
        <v>178</v>
      </c>
      <c r="B571" s="103" t="s">
        <v>166</v>
      </c>
      <c r="C571" s="104">
        <v>42398</v>
      </c>
      <c r="D571" s="109">
        <v>105360</v>
      </c>
      <c r="E571" s="105" t="s">
        <v>183</v>
      </c>
      <c r="F571" s="106"/>
    </row>
    <row r="572" spans="1:6" x14ac:dyDescent="0.3">
      <c r="A572" s="103" t="s">
        <v>180</v>
      </c>
      <c r="B572" s="103" t="s">
        <v>176</v>
      </c>
      <c r="C572" s="104">
        <v>42377</v>
      </c>
      <c r="D572" s="109">
        <v>133910</v>
      </c>
      <c r="E572" s="105" t="s">
        <v>184</v>
      </c>
      <c r="F572" s="106"/>
    </row>
    <row r="573" spans="1:6" x14ac:dyDescent="0.3">
      <c r="A573" s="103" t="s">
        <v>179</v>
      </c>
      <c r="B573" s="103" t="s">
        <v>164</v>
      </c>
      <c r="C573" s="104">
        <v>42583</v>
      </c>
      <c r="D573" s="109">
        <v>278420</v>
      </c>
      <c r="E573" s="105" t="s">
        <v>186</v>
      </c>
      <c r="F573" s="106"/>
    </row>
    <row r="574" spans="1:6" x14ac:dyDescent="0.3">
      <c r="A574" s="103" t="s">
        <v>182</v>
      </c>
      <c r="B574" s="103" t="s">
        <v>164</v>
      </c>
      <c r="C574" s="104">
        <v>42379</v>
      </c>
      <c r="D574" s="109">
        <v>276750</v>
      </c>
      <c r="E574" s="105" t="s">
        <v>165</v>
      </c>
      <c r="F574" s="106"/>
    </row>
    <row r="575" spans="1:6" x14ac:dyDescent="0.3">
      <c r="A575" s="103" t="s">
        <v>179</v>
      </c>
      <c r="B575" s="103" t="s">
        <v>164</v>
      </c>
      <c r="C575" s="104">
        <v>42481</v>
      </c>
      <c r="D575" s="109">
        <v>94330</v>
      </c>
      <c r="E575" s="105" t="s">
        <v>185</v>
      </c>
      <c r="F575" s="106"/>
    </row>
    <row r="576" spans="1:6" x14ac:dyDescent="0.3">
      <c r="A576" s="103" t="s">
        <v>182</v>
      </c>
      <c r="B576" s="103" t="s">
        <v>166</v>
      </c>
      <c r="C576" s="104">
        <v>42522</v>
      </c>
      <c r="D576" s="109">
        <v>192080</v>
      </c>
      <c r="E576" s="105" t="s">
        <v>183</v>
      </c>
      <c r="F576" s="106"/>
    </row>
    <row r="577" spans="1:6" x14ac:dyDescent="0.3">
      <c r="A577" s="103" t="s">
        <v>178</v>
      </c>
      <c r="B577" s="103" t="s">
        <v>177</v>
      </c>
      <c r="C577" s="104">
        <v>42583</v>
      </c>
      <c r="D577" s="109">
        <v>39940</v>
      </c>
      <c r="E577" s="105" t="s">
        <v>184</v>
      </c>
      <c r="F577" s="106"/>
    </row>
    <row r="578" spans="1:6" x14ac:dyDescent="0.3">
      <c r="A578" s="103" t="s">
        <v>178</v>
      </c>
      <c r="B578" s="103" t="s">
        <v>164</v>
      </c>
      <c r="C578" s="104">
        <v>42502</v>
      </c>
      <c r="D578" s="109">
        <v>202880</v>
      </c>
      <c r="E578" s="105" t="s">
        <v>186</v>
      </c>
      <c r="F578" s="106"/>
    </row>
    <row r="579" spans="1:6" x14ac:dyDescent="0.3">
      <c r="A579" s="103" t="s">
        <v>178</v>
      </c>
      <c r="B579" s="103" t="s">
        <v>176</v>
      </c>
      <c r="C579" s="104">
        <v>42463</v>
      </c>
      <c r="D579" s="109">
        <v>280750</v>
      </c>
      <c r="E579" s="105" t="s">
        <v>183</v>
      </c>
      <c r="F579" s="106"/>
    </row>
    <row r="580" spans="1:6" x14ac:dyDescent="0.3">
      <c r="A580" s="103" t="s">
        <v>182</v>
      </c>
      <c r="B580" s="103" t="s">
        <v>176</v>
      </c>
      <c r="C580" s="104">
        <v>42436</v>
      </c>
      <c r="D580" s="109">
        <v>69300</v>
      </c>
      <c r="E580" s="105" t="s">
        <v>184</v>
      </c>
      <c r="F580" s="106"/>
    </row>
    <row r="581" spans="1:6" x14ac:dyDescent="0.3">
      <c r="A581" s="103" t="s">
        <v>181</v>
      </c>
      <c r="B581" s="103" t="s">
        <v>176</v>
      </c>
      <c r="C581" s="104">
        <v>42452</v>
      </c>
      <c r="D581" s="109">
        <v>159090</v>
      </c>
      <c r="E581" s="105" t="s">
        <v>186</v>
      </c>
      <c r="F581" s="106"/>
    </row>
    <row r="582" spans="1:6" x14ac:dyDescent="0.3">
      <c r="A582" s="103" t="s">
        <v>179</v>
      </c>
      <c r="B582" s="103" t="s">
        <v>164</v>
      </c>
      <c r="C582" s="104">
        <v>42584</v>
      </c>
      <c r="D582" s="109">
        <v>171340</v>
      </c>
      <c r="E582" s="105" t="s">
        <v>165</v>
      </c>
      <c r="F582" s="106"/>
    </row>
    <row r="583" spans="1:6" x14ac:dyDescent="0.3">
      <c r="A583" s="103" t="s">
        <v>182</v>
      </c>
      <c r="B583" s="103" t="s">
        <v>177</v>
      </c>
      <c r="C583" s="104">
        <v>42452</v>
      </c>
      <c r="D583" s="109">
        <v>273700</v>
      </c>
      <c r="E583" s="105" t="s">
        <v>185</v>
      </c>
      <c r="F583" s="106"/>
    </row>
    <row r="584" spans="1:6" x14ac:dyDescent="0.3">
      <c r="A584" s="103" t="s">
        <v>178</v>
      </c>
      <c r="B584" s="103" t="s">
        <v>176</v>
      </c>
      <c r="C584" s="104">
        <v>42549</v>
      </c>
      <c r="D584" s="109">
        <v>257100</v>
      </c>
      <c r="E584" s="105" t="s">
        <v>183</v>
      </c>
      <c r="F584" s="106"/>
    </row>
    <row r="585" spans="1:6" x14ac:dyDescent="0.3">
      <c r="A585" s="103" t="s">
        <v>180</v>
      </c>
      <c r="B585" s="103" t="s">
        <v>177</v>
      </c>
      <c r="C585" s="104">
        <v>42398</v>
      </c>
      <c r="D585" s="109">
        <v>297440</v>
      </c>
      <c r="E585" s="105" t="s">
        <v>184</v>
      </c>
      <c r="F585" s="106"/>
    </row>
    <row r="586" spans="1:6" x14ac:dyDescent="0.3">
      <c r="A586" s="103" t="s">
        <v>179</v>
      </c>
      <c r="B586" s="103" t="s">
        <v>164</v>
      </c>
      <c r="C586" s="104">
        <v>42593</v>
      </c>
      <c r="D586" s="109">
        <v>103180</v>
      </c>
      <c r="E586" s="105" t="s">
        <v>186</v>
      </c>
      <c r="F586" s="106"/>
    </row>
    <row r="587" spans="1:6" x14ac:dyDescent="0.3">
      <c r="A587" s="103" t="s">
        <v>181</v>
      </c>
      <c r="B587" s="103" t="s">
        <v>176</v>
      </c>
      <c r="C587" s="104">
        <v>42597</v>
      </c>
      <c r="D587" s="109">
        <v>193620</v>
      </c>
      <c r="E587" s="105" t="s">
        <v>165</v>
      </c>
      <c r="F587" s="106"/>
    </row>
    <row r="588" spans="1:6" x14ac:dyDescent="0.3">
      <c r="A588" s="103" t="s">
        <v>178</v>
      </c>
      <c r="B588" s="103" t="s">
        <v>164</v>
      </c>
      <c r="C588" s="104">
        <v>42528</v>
      </c>
      <c r="D588" s="109">
        <v>60800</v>
      </c>
      <c r="E588" s="105" t="s">
        <v>185</v>
      </c>
      <c r="F588" s="106"/>
    </row>
    <row r="589" spans="1:6" x14ac:dyDescent="0.3">
      <c r="A589" s="103" t="s">
        <v>178</v>
      </c>
      <c r="B589" s="103" t="s">
        <v>177</v>
      </c>
      <c r="C589" s="104">
        <v>42501</v>
      </c>
      <c r="D589" s="109">
        <v>195120</v>
      </c>
      <c r="E589" s="105" t="s">
        <v>183</v>
      </c>
      <c r="F589" s="106"/>
    </row>
    <row r="590" spans="1:6" x14ac:dyDescent="0.3">
      <c r="A590" s="103" t="s">
        <v>182</v>
      </c>
      <c r="B590" s="103" t="s">
        <v>176</v>
      </c>
      <c r="C590" s="104">
        <v>42559</v>
      </c>
      <c r="D590" s="109">
        <v>256730</v>
      </c>
      <c r="E590" s="105" t="s">
        <v>184</v>
      </c>
      <c r="F590" s="106"/>
    </row>
    <row r="591" spans="1:6" x14ac:dyDescent="0.3">
      <c r="A591" s="103" t="s">
        <v>179</v>
      </c>
      <c r="B591" s="103" t="s">
        <v>164</v>
      </c>
      <c r="C591" s="104">
        <v>42423</v>
      </c>
      <c r="D591" s="109">
        <v>247230</v>
      </c>
      <c r="E591" s="105" t="s">
        <v>186</v>
      </c>
      <c r="F591" s="106"/>
    </row>
    <row r="592" spans="1:6" x14ac:dyDescent="0.3">
      <c r="A592" s="103" t="s">
        <v>182</v>
      </c>
      <c r="B592" s="103" t="s">
        <v>166</v>
      </c>
      <c r="C592" s="104">
        <v>42471</v>
      </c>
      <c r="D592" s="109">
        <v>72040</v>
      </c>
      <c r="E592" s="105" t="s">
        <v>165</v>
      </c>
      <c r="F592" s="106"/>
    </row>
    <row r="593" spans="1:6" x14ac:dyDescent="0.3">
      <c r="A593" s="103" t="s">
        <v>181</v>
      </c>
      <c r="B593" s="103" t="s">
        <v>164</v>
      </c>
      <c r="C593" s="104">
        <v>42594</v>
      </c>
      <c r="D593" s="109">
        <v>238910</v>
      </c>
      <c r="E593" s="105" t="s">
        <v>185</v>
      </c>
      <c r="F593" s="106"/>
    </row>
    <row r="594" spans="1:6" x14ac:dyDescent="0.3">
      <c r="A594" s="103" t="s">
        <v>182</v>
      </c>
      <c r="B594" s="103" t="s">
        <v>176</v>
      </c>
      <c r="C594" s="104">
        <v>42379</v>
      </c>
      <c r="D594" s="109">
        <v>176170</v>
      </c>
      <c r="E594" s="105" t="s">
        <v>183</v>
      </c>
      <c r="F594" s="106"/>
    </row>
    <row r="595" spans="1:6" x14ac:dyDescent="0.3">
      <c r="A595" s="103" t="s">
        <v>178</v>
      </c>
      <c r="B595" s="103" t="s">
        <v>164</v>
      </c>
      <c r="C595" s="104">
        <v>42434</v>
      </c>
      <c r="D595" s="109">
        <v>298920</v>
      </c>
      <c r="E595" s="105" t="s">
        <v>184</v>
      </c>
      <c r="F595" s="106"/>
    </row>
    <row r="596" spans="1:6" x14ac:dyDescent="0.3">
      <c r="A596" s="103" t="s">
        <v>182</v>
      </c>
      <c r="B596" s="103" t="s">
        <v>164</v>
      </c>
      <c r="C596" s="104">
        <v>42576</v>
      </c>
      <c r="D596" s="109">
        <v>225960</v>
      </c>
      <c r="E596" s="105" t="s">
        <v>186</v>
      </c>
      <c r="F596" s="106"/>
    </row>
    <row r="597" spans="1:6" x14ac:dyDescent="0.3">
      <c r="A597" s="103" t="s">
        <v>178</v>
      </c>
      <c r="B597" s="103" t="s">
        <v>166</v>
      </c>
      <c r="C597" s="104">
        <v>42575</v>
      </c>
      <c r="D597" s="109">
        <v>109880</v>
      </c>
      <c r="E597" s="105" t="s">
        <v>183</v>
      </c>
      <c r="F597" s="106"/>
    </row>
    <row r="598" spans="1:6" x14ac:dyDescent="0.3">
      <c r="A598" s="103" t="s">
        <v>182</v>
      </c>
      <c r="B598" s="103" t="s">
        <v>176</v>
      </c>
      <c r="C598" s="104">
        <v>42559</v>
      </c>
      <c r="D598" s="109">
        <v>51770</v>
      </c>
      <c r="E598" s="105" t="s">
        <v>184</v>
      </c>
      <c r="F598" s="106"/>
    </row>
    <row r="599" spans="1:6" x14ac:dyDescent="0.3">
      <c r="A599" s="103" t="s">
        <v>182</v>
      </c>
      <c r="B599" s="103" t="s">
        <v>177</v>
      </c>
      <c r="C599" s="104">
        <v>42454</v>
      </c>
      <c r="D599" s="109">
        <v>178720</v>
      </c>
      <c r="E599" s="105" t="s">
        <v>186</v>
      </c>
      <c r="F599" s="106"/>
    </row>
    <row r="600" spans="1:6" x14ac:dyDescent="0.3">
      <c r="A600" s="103" t="s">
        <v>180</v>
      </c>
      <c r="B600" s="103" t="s">
        <v>164</v>
      </c>
      <c r="C600" s="104">
        <v>42507</v>
      </c>
      <c r="D600" s="109">
        <v>283590</v>
      </c>
      <c r="E600" s="105" t="s">
        <v>165</v>
      </c>
      <c r="F600" s="106"/>
    </row>
    <row r="601" spans="1:6" x14ac:dyDescent="0.3">
      <c r="A601" s="103" t="s">
        <v>178</v>
      </c>
      <c r="B601" s="103" t="s">
        <v>164</v>
      </c>
      <c r="C601" s="104">
        <v>42459</v>
      </c>
      <c r="D601" s="109">
        <v>212630</v>
      </c>
      <c r="E601" s="105" t="s">
        <v>185</v>
      </c>
      <c r="F601" s="106"/>
    </row>
    <row r="602" spans="1:6" x14ac:dyDescent="0.3">
      <c r="A602" s="103" t="s">
        <v>178</v>
      </c>
      <c r="B602" s="103" t="s">
        <v>177</v>
      </c>
      <c r="C602" s="104">
        <v>42447</v>
      </c>
      <c r="D602" s="109">
        <v>39700</v>
      </c>
      <c r="E602" s="105" t="s">
        <v>183</v>
      </c>
      <c r="F602" s="106"/>
    </row>
    <row r="603" spans="1:6" x14ac:dyDescent="0.3">
      <c r="A603" s="103" t="s">
        <v>182</v>
      </c>
      <c r="B603" s="103" t="s">
        <v>177</v>
      </c>
      <c r="C603" s="104">
        <v>42601</v>
      </c>
      <c r="D603" s="109">
        <v>211470</v>
      </c>
      <c r="E603" s="105" t="s">
        <v>184</v>
      </c>
      <c r="F603" s="106"/>
    </row>
    <row r="604" spans="1:6" x14ac:dyDescent="0.3">
      <c r="A604" s="103" t="s">
        <v>182</v>
      </c>
      <c r="B604" s="103" t="s">
        <v>176</v>
      </c>
      <c r="C604" s="104">
        <v>42492</v>
      </c>
      <c r="D604" s="109">
        <v>51280</v>
      </c>
      <c r="E604" s="105" t="s">
        <v>186</v>
      </c>
      <c r="F604" s="106"/>
    </row>
    <row r="605" spans="1:6" x14ac:dyDescent="0.3">
      <c r="A605" s="103" t="s">
        <v>178</v>
      </c>
      <c r="B605" s="103" t="s">
        <v>164</v>
      </c>
      <c r="C605" s="104">
        <v>42490</v>
      </c>
      <c r="D605" s="109">
        <v>263250</v>
      </c>
      <c r="E605" s="105" t="s">
        <v>165</v>
      </c>
      <c r="F605" s="106"/>
    </row>
    <row r="606" spans="1:6" x14ac:dyDescent="0.3">
      <c r="A606" s="103" t="s">
        <v>179</v>
      </c>
      <c r="B606" s="103" t="s">
        <v>164</v>
      </c>
      <c r="C606" s="104">
        <v>42559</v>
      </c>
      <c r="D606" s="109">
        <v>169510</v>
      </c>
      <c r="E606" s="105" t="s">
        <v>185</v>
      </c>
      <c r="F606" s="106"/>
    </row>
    <row r="607" spans="1:6" x14ac:dyDescent="0.3">
      <c r="A607" s="103" t="s">
        <v>178</v>
      </c>
      <c r="B607" s="103" t="s">
        <v>164</v>
      </c>
      <c r="C607" s="104">
        <v>42456</v>
      </c>
      <c r="D607" s="109">
        <v>181630</v>
      </c>
      <c r="E607" s="105" t="s">
        <v>183</v>
      </c>
      <c r="F607" s="106"/>
    </row>
    <row r="608" spans="1:6" x14ac:dyDescent="0.3">
      <c r="A608" s="103" t="s">
        <v>178</v>
      </c>
      <c r="B608" s="103" t="s">
        <v>177</v>
      </c>
      <c r="C608" s="104">
        <v>42464</v>
      </c>
      <c r="D608" s="109">
        <v>70800</v>
      </c>
      <c r="E608" s="105" t="s">
        <v>184</v>
      </c>
      <c r="F608" s="106"/>
    </row>
    <row r="609" spans="1:6" x14ac:dyDescent="0.3">
      <c r="A609" s="103" t="s">
        <v>180</v>
      </c>
      <c r="B609" s="103" t="s">
        <v>176</v>
      </c>
      <c r="C609" s="104">
        <v>42471</v>
      </c>
      <c r="D609" s="109">
        <v>89710</v>
      </c>
      <c r="E609" s="105" t="s">
        <v>186</v>
      </c>
      <c r="F609" s="106"/>
    </row>
    <row r="610" spans="1:6" x14ac:dyDescent="0.3">
      <c r="A610" s="103" t="s">
        <v>180</v>
      </c>
      <c r="B610" s="103" t="s">
        <v>166</v>
      </c>
      <c r="C610" s="104">
        <v>42550</v>
      </c>
      <c r="D610" s="109">
        <v>175900</v>
      </c>
      <c r="E610" s="105" t="s">
        <v>165</v>
      </c>
      <c r="F610" s="106"/>
    </row>
    <row r="611" spans="1:6" x14ac:dyDescent="0.3">
      <c r="A611" s="103" t="s">
        <v>181</v>
      </c>
      <c r="B611" s="103" t="s">
        <v>177</v>
      </c>
      <c r="C611" s="104">
        <v>42415</v>
      </c>
      <c r="D611" s="109">
        <v>209380</v>
      </c>
      <c r="E611" s="105" t="s">
        <v>185</v>
      </c>
      <c r="F611" s="106"/>
    </row>
    <row r="612" spans="1:6" x14ac:dyDescent="0.3">
      <c r="A612" s="103" t="s">
        <v>178</v>
      </c>
      <c r="B612" s="103" t="s">
        <v>166</v>
      </c>
      <c r="C612" s="104">
        <v>42499</v>
      </c>
      <c r="D612" s="109">
        <v>215940</v>
      </c>
      <c r="E612" s="105" t="s">
        <v>183</v>
      </c>
      <c r="F612" s="106"/>
    </row>
    <row r="613" spans="1:6" x14ac:dyDescent="0.3">
      <c r="A613" s="103" t="s">
        <v>180</v>
      </c>
      <c r="B613" s="103" t="s">
        <v>164</v>
      </c>
      <c r="C613" s="104">
        <v>42438</v>
      </c>
      <c r="D613" s="109">
        <v>203610</v>
      </c>
      <c r="E613" s="105" t="s">
        <v>184</v>
      </c>
      <c r="F613" s="106"/>
    </row>
    <row r="614" spans="1:6" x14ac:dyDescent="0.3">
      <c r="A614" s="103" t="s">
        <v>178</v>
      </c>
      <c r="B614" s="103" t="s">
        <v>164</v>
      </c>
      <c r="C614" s="104">
        <v>42448</v>
      </c>
      <c r="D614" s="109">
        <v>29410</v>
      </c>
      <c r="E614" s="105" t="s">
        <v>186</v>
      </c>
      <c r="F614" s="106"/>
    </row>
    <row r="615" spans="1:6" x14ac:dyDescent="0.3">
      <c r="A615" s="103" t="s">
        <v>180</v>
      </c>
      <c r="B615" s="103" t="s">
        <v>164</v>
      </c>
      <c r="C615" s="104">
        <v>42477</v>
      </c>
      <c r="D615" s="109">
        <v>48110</v>
      </c>
      <c r="E615" s="105" t="s">
        <v>183</v>
      </c>
      <c r="F615" s="106"/>
    </row>
    <row r="616" spans="1:6" x14ac:dyDescent="0.3">
      <c r="A616" s="103" t="s">
        <v>179</v>
      </c>
      <c r="B616" s="103" t="s">
        <v>166</v>
      </c>
      <c r="C616" s="104">
        <v>42378</v>
      </c>
      <c r="D616" s="109">
        <v>61110</v>
      </c>
      <c r="E616" s="105" t="s">
        <v>184</v>
      </c>
      <c r="F616" s="106"/>
    </row>
    <row r="617" spans="1:6" x14ac:dyDescent="0.3">
      <c r="A617" s="103" t="s">
        <v>178</v>
      </c>
      <c r="B617" s="103" t="s">
        <v>164</v>
      </c>
      <c r="C617" s="104">
        <v>42424</v>
      </c>
      <c r="D617" s="109">
        <v>242720</v>
      </c>
      <c r="E617" s="105" t="s">
        <v>186</v>
      </c>
      <c r="F617" s="106"/>
    </row>
    <row r="618" spans="1:6" x14ac:dyDescent="0.3">
      <c r="A618" s="103" t="s">
        <v>182</v>
      </c>
      <c r="B618" s="103" t="s">
        <v>176</v>
      </c>
      <c r="C618" s="104">
        <v>42426</v>
      </c>
      <c r="D618" s="109">
        <v>51710</v>
      </c>
      <c r="E618" s="105" t="s">
        <v>165</v>
      </c>
      <c r="F618" s="106"/>
    </row>
    <row r="619" spans="1:6" x14ac:dyDescent="0.3">
      <c r="A619" s="103" t="s">
        <v>180</v>
      </c>
      <c r="B619" s="103" t="s">
        <v>177</v>
      </c>
      <c r="C619" s="104">
        <v>42584</v>
      </c>
      <c r="D619" s="109">
        <v>162670</v>
      </c>
      <c r="E619" s="105" t="s">
        <v>185</v>
      </c>
      <c r="F619" s="106"/>
    </row>
    <row r="620" spans="1:6" x14ac:dyDescent="0.3">
      <c r="A620" s="103" t="s">
        <v>179</v>
      </c>
      <c r="B620" s="103" t="s">
        <v>166</v>
      </c>
      <c r="C620" s="104">
        <v>42570</v>
      </c>
      <c r="D620" s="109">
        <v>164310</v>
      </c>
      <c r="E620" s="105" t="s">
        <v>183</v>
      </c>
      <c r="F620" s="106"/>
    </row>
    <row r="621" spans="1:6" x14ac:dyDescent="0.3">
      <c r="A621" s="103" t="s">
        <v>182</v>
      </c>
      <c r="B621" s="103" t="s">
        <v>176</v>
      </c>
      <c r="C621" s="104">
        <v>42380</v>
      </c>
      <c r="D621" s="109">
        <v>175950</v>
      </c>
      <c r="E621" s="105" t="s">
        <v>184</v>
      </c>
      <c r="F621" s="106"/>
    </row>
    <row r="622" spans="1:6" x14ac:dyDescent="0.3">
      <c r="A622" s="103" t="s">
        <v>178</v>
      </c>
      <c r="B622" s="103" t="s">
        <v>166</v>
      </c>
      <c r="C622" s="104">
        <v>42467</v>
      </c>
      <c r="D622" s="109">
        <v>153740</v>
      </c>
      <c r="E622" s="105" t="s">
        <v>186</v>
      </c>
      <c r="F622" s="106"/>
    </row>
    <row r="623" spans="1:6" x14ac:dyDescent="0.3">
      <c r="A623" s="103" t="s">
        <v>178</v>
      </c>
      <c r="B623" s="103" t="s">
        <v>164</v>
      </c>
      <c r="C623" s="104">
        <v>42453</v>
      </c>
      <c r="D623" s="109">
        <v>250810</v>
      </c>
      <c r="E623" s="105" t="s">
        <v>165</v>
      </c>
      <c r="F623" s="106"/>
    </row>
    <row r="624" spans="1:6" x14ac:dyDescent="0.3">
      <c r="A624" s="103" t="s">
        <v>181</v>
      </c>
      <c r="B624" s="103" t="s">
        <v>177</v>
      </c>
      <c r="C624" s="104">
        <v>42585</v>
      </c>
      <c r="D624" s="109">
        <v>201800</v>
      </c>
      <c r="E624" s="105" t="s">
        <v>185</v>
      </c>
      <c r="F624" s="106"/>
    </row>
    <row r="625" spans="1:6" x14ac:dyDescent="0.3">
      <c r="A625" s="103" t="s">
        <v>181</v>
      </c>
      <c r="B625" s="103" t="s">
        <v>177</v>
      </c>
      <c r="C625" s="104">
        <v>42575</v>
      </c>
      <c r="D625" s="109">
        <v>278110</v>
      </c>
      <c r="E625" s="105" t="s">
        <v>183</v>
      </c>
      <c r="F625" s="106"/>
    </row>
    <row r="626" spans="1:6" x14ac:dyDescent="0.3">
      <c r="A626" s="103" t="s">
        <v>180</v>
      </c>
      <c r="B626" s="103" t="s">
        <v>166</v>
      </c>
      <c r="C626" s="104">
        <v>42373</v>
      </c>
      <c r="D626" s="109">
        <v>157130</v>
      </c>
      <c r="E626" s="105" t="s">
        <v>184</v>
      </c>
      <c r="F626" s="106"/>
    </row>
    <row r="627" spans="1:6" x14ac:dyDescent="0.3">
      <c r="A627" s="103" t="s">
        <v>178</v>
      </c>
      <c r="B627" s="103" t="s">
        <v>164</v>
      </c>
      <c r="C627" s="104">
        <v>42595</v>
      </c>
      <c r="D627" s="109">
        <v>96720</v>
      </c>
      <c r="E627" s="105" t="s">
        <v>186</v>
      </c>
      <c r="F627" s="106"/>
    </row>
    <row r="628" spans="1:6" x14ac:dyDescent="0.3">
      <c r="A628" s="103" t="s">
        <v>182</v>
      </c>
      <c r="B628" s="103" t="s">
        <v>176</v>
      </c>
      <c r="C628" s="104">
        <v>42457</v>
      </c>
      <c r="D628" s="109">
        <v>214780</v>
      </c>
      <c r="E628" s="105" t="s">
        <v>165</v>
      </c>
      <c r="F628" s="106"/>
    </row>
    <row r="629" spans="1:6" x14ac:dyDescent="0.3">
      <c r="A629" s="103" t="s">
        <v>182</v>
      </c>
      <c r="B629" s="103" t="s">
        <v>176</v>
      </c>
      <c r="C629" s="104">
        <v>42534</v>
      </c>
      <c r="D629" s="109">
        <v>72110</v>
      </c>
      <c r="E629" s="105" t="s">
        <v>185</v>
      </c>
      <c r="F629" s="106"/>
    </row>
    <row r="630" spans="1:6" x14ac:dyDescent="0.3">
      <c r="A630" s="103" t="s">
        <v>179</v>
      </c>
      <c r="B630" s="103" t="s">
        <v>176</v>
      </c>
      <c r="C630" s="104">
        <v>42539</v>
      </c>
      <c r="D630" s="109">
        <v>258100</v>
      </c>
      <c r="E630" s="105" t="s">
        <v>183</v>
      </c>
      <c r="F630" s="106"/>
    </row>
    <row r="631" spans="1:6" x14ac:dyDescent="0.3">
      <c r="A631" s="103" t="s">
        <v>179</v>
      </c>
      <c r="B631" s="103" t="s">
        <v>177</v>
      </c>
      <c r="C631" s="104">
        <v>42568</v>
      </c>
      <c r="D631" s="109">
        <v>43640</v>
      </c>
      <c r="E631" s="105" t="s">
        <v>184</v>
      </c>
      <c r="F631" s="106"/>
    </row>
    <row r="632" spans="1:6" x14ac:dyDescent="0.3">
      <c r="A632" s="103" t="s">
        <v>180</v>
      </c>
      <c r="B632" s="103" t="s">
        <v>177</v>
      </c>
      <c r="C632" s="104">
        <v>42527</v>
      </c>
      <c r="D632" s="109">
        <v>89590</v>
      </c>
      <c r="E632" s="105" t="s">
        <v>186</v>
      </c>
      <c r="F632" s="106"/>
    </row>
    <row r="633" spans="1:6" x14ac:dyDescent="0.3">
      <c r="A633" s="103" t="s">
        <v>178</v>
      </c>
      <c r="B633" s="103" t="s">
        <v>177</v>
      </c>
      <c r="C633" s="104">
        <v>42534</v>
      </c>
      <c r="D633" s="109">
        <v>81620</v>
      </c>
      <c r="E633" s="105" t="s">
        <v>183</v>
      </c>
      <c r="F633" s="106"/>
    </row>
    <row r="634" spans="1:6" x14ac:dyDescent="0.3">
      <c r="A634" s="103" t="s">
        <v>182</v>
      </c>
      <c r="B634" s="103" t="s">
        <v>164</v>
      </c>
      <c r="C634" s="104">
        <v>42595</v>
      </c>
      <c r="D634" s="109">
        <v>99920</v>
      </c>
      <c r="E634" s="105" t="s">
        <v>184</v>
      </c>
      <c r="F634" s="106"/>
    </row>
    <row r="635" spans="1:6" x14ac:dyDescent="0.3">
      <c r="A635" s="103" t="s">
        <v>179</v>
      </c>
      <c r="B635" s="103" t="s">
        <v>166</v>
      </c>
      <c r="C635" s="104">
        <v>42415</v>
      </c>
      <c r="D635" s="109">
        <v>108420</v>
      </c>
      <c r="E635" s="105" t="s">
        <v>186</v>
      </c>
      <c r="F635" s="106"/>
    </row>
    <row r="636" spans="1:6" x14ac:dyDescent="0.3">
      <c r="A636" s="103" t="s">
        <v>181</v>
      </c>
      <c r="B636" s="103" t="s">
        <v>164</v>
      </c>
      <c r="C636" s="104">
        <v>42538</v>
      </c>
      <c r="D636" s="109">
        <v>286870</v>
      </c>
      <c r="E636" s="105" t="s">
        <v>165</v>
      </c>
      <c r="F636" s="106"/>
    </row>
    <row r="637" spans="1:6" x14ac:dyDescent="0.3">
      <c r="A637" s="103" t="s">
        <v>180</v>
      </c>
      <c r="B637" s="103" t="s">
        <v>177</v>
      </c>
      <c r="C637" s="104">
        <v>42456</v>
      </c>
      <c r="D637" s="109">
        <v>134720</v>
      </c>
      <c r="E637" s="105" t="s">
        <v>185</v>
      </c>
      <c r="F637" s="106"/>
    </row>
    <row r="638" spans="1:6" x14ac:dyDescent="0.3">
      <c r="A638" s="103" t="s">
        <v>182</v>
      </c>
      <c r="B638" s="103" t="s">
        <v>176</v>
      </c>
      <c r="C638" s="104">
        <v>42595</v>
      </c>
      <c r="D638" s="109">
        <v>93050</v>
      </c>
      <c r="E638" s="105" t="s">
        <v>183</v>
      </c>
      <c r="F638" s="106"/>
    </row>
    <row r="639" spans="1:6" x14ac:dyDescent="0.3">
      <c r="A639" s="103" t="s">
        <v>182</v>
      </c>
      <c r="B639" s="103" t="s">
        <v>166</v>
      </c>
      <c r="C639" s="104">
        <v>42471</v>
      </c>
      <c r="D639" s="109">
        <v>133930</v>
      </c>
      <c r="E639" s="105" t="s">
        <v>184</v>
      </c>
      <c r="F639" s="106"/>
    </row>
    <row r="640" spans="1:6" x14ac:dyDescent="0.3">
      <c r="A640" s="103" t="s">
        <v>182</v>
      </c>
      <c r="B640" s="103" t="s">
        <v>166</v>
      </c>
      <c r="C640" s="104">
        <v>42561</v>
      </c>
      <c r="D640" s="109">
        <v>195080</v>
      </c>
      <c r="E640" s="105" t="s">
        <v>186</v>
      </c>
      <c r="F640" s="106"/>
    </row>
    <row r="641" spans="1:6" x14ac:dyDescent="0.3">
      <c r="A641" s="103" t="s">
        <v>181</v>
      </c>
      <c r="B641" s="103" t="s">
        <v>164</v>
      </c>
      <c r="C641" s="104">
        <v>42438</v>
      </c>
      <c r="D641" s="109">
        <v>279090</v>
      </c>
      <c r="E641" s="105" t="s">
        <v>165</v>
      </c>
      <c r="F641" s="106"/>
    </row>
    <row r="642" spans="1:6" x14ac:dyDescent="0.3">
      <c r="A642" s="103" t="s">
        <v>181</v>
      </c>
      <c r="B642" s="103" t="s">
        <v>164</v>
      </c>
      <c r="C642" s="104">
        <v>42420</v>
      </c>
      <c r="D642" s="109">
        <v>268560</v>
      </c>
      <c r="E642" s="105" t="s">
        <v>185</v>
      </c>
      <c r="F642" s="106"/>
    </row>
    <row r="643" spans="1:6" x14ac:dyDescent="0.3">
      <c r="A643" s="103" t="s">
        <v>181</v>
      </c>
      <c r="B643" s="103" t="s">
        <v>166</v>
      </c>
      <c r="C643" s="104">
        <v>42483</v>
      </c>
      <c r="D643" s="109">
        <v>165190</v>
      </c>
      <c r="E643" s="105" t="s">
        <v>183</v>
      </c>
      <c r="F643" s="106"/>
    </row>
    <row r="644" spans="1:6" x14ac:dyDescent="0.3">
      <c r="A644" s="103" t="s">
        <v>178</v>
      </c>
      <c r="B644" s="103" t="s">
        <v>176</v>
      </c>
      <c r="C644" s="104">
        <v>42422</v>
      </c>
      <c r="D644" s="109">
        <v>70770</v>
      </c>
      <c r="E644" s="105" t="s">
        <v>184</v>
      </c>
      <c r="F644" s="106"/>
    </row>
    <row r="645" spans="1:6" x14ac:dyDescent="0.3">
      <c r="A645" s="103" t="s">
        <v>179</v>
      </c>
      <c r="B645" s="103" t="s">
        <v>166</v>
      </c>
      <c r="C645" s="104">
        <v>42504</v>
      </c>
      <c r="D645" s="109">
        <v>45620</v>
      </c>
      <c r="E645" s="105" t="s">
        <v>186</v>
      </c>
      <c r="F645" s="106"/>
    </row>
    <row r="646" spans="1:6" x14ac:dyDescent="0.3">
      <c r="A646" s="103" t="s">
        <v>179</v>
      </c>
      <c r="B646" s="103" t="s">
        <v>177</v>
      </c>
      <c r="C646" s="104">
        <v>42477</v>
      </c>
      <c r="D646" s="109">
        <v>257350</v>
      </c>
      <c r="E646" s="105" t="s">
        <v>165</v>
      </c>
      <c r="F646" s="106"/>
    </row>
    <row r="647" spans="1:6" x14ac:dyDescent="0.3">
      <c r="A647" s="103" t="s">
        <v>178</v>
      </c>
      <c r="B647" s="103" t="s">
        <v>177</v>
      </c>
      <c r="C647" s="104">
        <v>42489</v>
      </c>
      <c r="D647" s="109">
        <v>182790</v>
      </c>
      <c r="E647" s="105" t="s">
        <v>185</v>
      </c>
      <c r="F647" s="106"/>
    </row>
    <row r="648" spans="1:6" x14ac:dyDescent="0.3">
      <c r="A648" s="103" t="s">
        <v>181</v>
      </c>
      <c r="B648" s="103" t="s">
        <v>177</v>
      </c>
      <c r="C648" s="104">
        <v>42401</v>
      </c>
      <c r="D648" s="109">
        <v>164330</v>
      </c>
      <c r="E648" s="105" t="s">
        <v>183</v>
      </c>
      <c r="F648" s="106"/>
    </row>
    <row r="649" spans="1:6" x14ac:dyDescent="0.3">
      <c r="A649" s="103" t="s">
        <v>180</v>
      </c>
      <c r="B649" s="103" t="s">
        <v>164</v>
      </c>
      <c r="C649" s="104">
        <v>42377</v>
      </c>
      <c r="D649" s="109">
        <v>25390</v>
      </c>
      <c r="E649" s="105" t="s">
        <v>184</v>
      </c>
      <c r="F649" s="106"/>
    </row>
    <row r="650" spans="1:6" x14ac:dyDescent="0.3">
      <c r="A650" s="103" t="s">
        <v>181</v>
      </c>
      <c r="B650" s="103" t="s">
        <v>176</v>
      </c>
      <c r="C650" s="104">
        <v>42566</v>
      </c>
      <c r="D650" s="109">
        <v>297430</v>
      </c>
      <c r="E650" s="105" t="s">
        <v>186</v>
      </c>
      <c r="F650" s="106"/>
    </row>
    <row r="651" spans="1:6" x14ac:dyDescent="0.3">
      <c r="A651" s="103" t="s">
        <v>180</v>
      </c>
      <c r="B651" s="103" t="s">
        <v>177</v>
      </c>
      <c r="C651" s="104">
        <v>42585</v>
      </c>
      <c r="D651" s="109">
        <v>172840</v>
      </c>
      <c r="E651" s="105" t="s">
        <v>183</v>
      </c>
      <c r="F651" s="106"/>
    </row>
    <row r="652" spans="1:6" x14ac:dyDescent="0.3">
      <c r="A652" s="103" t="s">
        <v>178</v>
      </c>
      <c r="B652" s="103" t="s">
        <v>176</v>
      </c>
      <c r="C652" s="104">
        <v>42529</v>
      </c>
      <c r="D652" s="109">
        <v>129280</v>
      </c>
      <c r="E652" s="105" t="s">
        <v>184</v>
      </c>
      <c r="F652" s="106"/>
    </row>
    <row r="653" spans="1:6" x14ac:dyDescent="0.3">
      <c r="A653" s="103" t="s">
        <v>181</v>
      </c>
      <c r="B653" s="103" t="s">
        <v>176</v>
      </c>
      <c r="C653" s="104">
        <v>42371</v>
      </c>
      <c r="D653" s="109">
        <v>210850</v>
      </c>
      <c r="E653" s="105" t="s">
        <v>186</v>
      </c>
      <c r="F653" s="106"/>
    </row>
    <row r="654" spans="1:6" x14ac:dyDescent="0.3">
      <c r="A654" s="103" t="s">
        <v>181</v>
      </c>
      <c r="B654" s="103" t="s">
        <v>176</v>
      </c>
      <c r="C654" s="104">
        <v>42452</v>
      </c>
      <c r="D654" s="109">
        <v>216600</v>
      </c>
      <c r="E654" s="105" t="s">
        <v>165</v>
      </c>
      <c r="F654" s="106"/>
    </row>
    <row r="655" spans="1:6" x14ac:dyDescent="0.3">
      <c r="A655" s="103" t="s">
        <v>182</v>
      </c>
      <c r="B655" s="103" t="s">
        <v>164</v>
      </c>
      <c r="C655" s="104">
        <v>42508</v>
      </c>
      <c r="D655" s="109">
        <v>60700</v>
      </c>
      <c r="E655" s="105" t="s">
        <v>185</v>
      </c>
      <c r="F655" s="106"/>
    </row>
    <row r="656" spans="1:6" x14ac:dyDescent="0.3">
      <c r="A656" s="103" t="s">
        <v>181</v>
      </c>
      <c r="B656" s="103" t="s">
        <v>176</v>
      </c>
      <c r="C656" s="104">
        <v>42541</v>
      </c>
      <c r="D656" s="109">
        <v>201140</v>
      </c>
      <c r="E656" s="105" t="s">
        <v>183</v>
      </c>
      <c r="F656" s="106"/>
    </row>
    <row r="657" spans="1:6" x14ac:dyDescent="0.3">
      <c r="A657" s="103" t="s">
        <v>179</v>
      </c>
      <c r="B657" s="103" t="s">
        <v>177</v>
      </c>
      <c r="C657" s="104">
        <v>42426</v>
      </c>
      <c r="D657" s="109">
        <v>29260</v>
      </c>
      <c r="E657" s="105" t="s">
        <v>184</v>
      </c>
      <c r="F657" s="106"/>
    </row>
    <row r="658" spans="1:6" x14ac:dyDescent="0.3">
      <c r="A658" s="103" t="s">
        <v>181</v>
      </c>
      <c r="B658" s="103" t="s">
        <v>166</v>
      </c>
      <c r="C658" s="104">
        <v>42506</v>
      </c>
      <c r="D658" s="109">
        <v>56990</v>
      </c>
      <c r="E658" s="105" t="s">
        <v>186</v>
      </c>
      <c r="F658" s="106"/>
    </row>
    <row r="659" spans="1:6" x14ac:dyDescent="0.3">
      <c r="A659" s="103" t="s">
        <v>179</v>
      </c>
      <c r="B659" s="103" t="s">
        <v>177</v>
      </c>
      <c r="C659" s="104">
        <v>42573</v>
      </c>
      <c r="D659" s="109">
        <v>299730</v>
      </c>
      <c r="E659" s="105" t="s">
        <v>165</v>
      </c>
      <c r="F659" s="106"/>
    </row>
    <row r="660" spans="1:6" x14ac:dyDescent="0.3">
      <c r="A660" s="103" t="s">
        <v>181</v>
      </c>
      <c r="B660" s="103" t="s">
        <v>166</v>
      </c>
      <c r="C660" s="104">
        <v>42431</v>
      </c>
      <c r="D660" s="109">
        <v>85470</v>
      </c>
      <c r="E660" s="105" t="s">
        <v>185</v>
      </c>
      <c r="F660" s="106"/>
    </row>
    <row r="661" spans="1:6" x14ac:dyDescent="0.3">
      <c r="A661" s="103" t="s">
        <v>178</v>
      </c>
      <c r="B661" s="103" t="s">
        <v>166</v>
      </c>
      <c r="C661" s="104">
        <v>42580</v>
      </c>
      <c r="D661" s="109">
        <v>163220</v>
      </c>
      <c r="E661" s="105" t="s">
        <v>183</v>
      </c>
      <c r="F661" s="106"/>
    </row>
    <row r="662" spans="1:6" x14ac:dyDescent="0.3">
      <c r="A662" s="103" t="s">
        <v>181</v>
      </c>
      <c r="B662" s="103" t="s">
        <v>177</v>
      </c>
      <c r="C662" s="104">
        <v>42468</v>
      </c>
      <c r="D662" s="109">
        <v>262970</v>
      </c>
      <c r="E662" s="105" t="s">
        <v>184</v>
      </c>
      <c r="F662" s="106"/>
    </row>
    <row r="663" spans="1:6" x14ac:dyDescent="0.3">
      <c r="A663" s="103" t="s">
        <v>179</v>
      </c>
      <c r="B663" s="103" t="s">
        <v>164</v>
      </c>
      <c r="C663" s="104">
        <v>42415</v>
      </c>
      <c r="D663" s="109">
        <v>180160</v>
      </c>
      <c r="E663" s="105" t="s">
        <v>186</v>
      </c>
      <c r="F663" s="106"/>
    </row>
    <row r="664" spans="1:6" x14ac:dyDescent="0.3">
      <c r="A664" s="103" t="s">
        <v>181</v>
      </c>
      <c r="B664" s="103" t="s">
        <v>164</v>
      </c>
      <c r="C664" s="104">
        <v>42413</v>
      </c>
      <c r="D664" s="109">
        <v>164530</v>
      </c>
      <c r="E664" s="105" t="s">
        <v>165</v>
      </c>
      <c r="F664" s="106"/>
    </row>
    <row r="665" spans="1:6" x14ac:dyDescent="0.3">
      <c r="A665" s="103" t="s">
        <v>181</v>
      </c>
      <c r="B665" s="103" t="s">
        <v>166</v>
      </c>
      <c r="C665" s="104">
        <v>42471</v>
      </c>
      <c r="D665" s="109">
        <v>246290</v>
      </c>
      <c r="E665" s="105" t="s">
        <v>185</v>
      </c>
      <c r="F665" s="106"/>
    </row>
    <row r="666" spans="1:6" x14ac:dyDescent="0.3">
      <c r="A666" s="103" t="s">
        <v>178</v>
      </c>
      <c r="B666" s="103" t="s">
        <v>164</v>
      </c>
      <c r="C666" s="104">
        <v>42520</v>
      </c>
      <c r="D666" s="109">
        <v>143900</v>
      </c>
      <c r="E666" s="105" t="s">
        <v>183</v>
      </c>
      <c r="F666" s="106"/>
    </row>
    <row r="667" spans="1:6" x14ac:dyDescent="0.3">
      <c r="A667" s="103" t="s">
        <v>182</v>
      </c>
      <c r="B667" s="103" t="s">
        <v>176</v>
      </c>
      <c r="C667" s="104">
        <v>42601</v>
      </c>
      <c r="D667" s="109">
        <v>86550</v>
      </c>
      <c r="E667" s="105" t="s">
        <v>184</v>
      </c>
      <c r="F667" s="106"/>
    </row>
    <row r="668" spans="1:6" x14ac:dyDescent="0.3">
      <c r="A668" s="103" t="s">
        <v>182</v>
      </c>
      <c r="B668" s="103" t="s">
        <v>164</v>
      </c>
      <c r="C668" s="104">
        <v>42549</v>
      </c>
      <c r="D668" s="109">
        <v>195360</v>
      </c>
      <c r="E668" s="105" t="s">
        <v>186</v>
      </c>
      <c r="F668" s="106"/>
    </row>
    <row r="669" spans="1:6" x14ac:dyDescent="0.3">
      <c r="A669" s="103" t="s">
        <v>181</v>
      </c>
      <c r="B669" s="103" t="s">
        <v>166</v>
      </c>
      <c r="C669" s="104">
        <v>42435</v>
      </c>
      <c r="D669" s="109">
        <v>180760</v>
      </c>
      <c r="E669" s="105" t="s">
        <v>183</v>
      </c>
      <c r="F669" s="106"/>
    </row>
    <row r="670" spans="1:6" x14ac:dyDescent="0.3">
      <c r="A670" s="103" t="s">
        <v>179</v>
      </c>
      <c r="B670" s="103" t="s">
        <v>177</v>
      </c>
      <c r="C670" s="104">
        <v>42562</v>
      </c>
      <c r="D670" s="109">
        <v>41950</v>
      </c>
      <c r="E670" s="105" t="s">
        <v>184</v>
      </c>
      <c r="F670" s="106"/>
    </row>
    <row r="671" spans="1:6" x14ac:dyDescent="0.3">
      <c r="A671" s="103" t="s">
        <v>179</v>
      </c>
      <c r="B671" s="103" t="s">
        <v>164</v>
      </c>
      <c r="C671" s="104">
        <v>42559</v>
      </c>
      <c r="D671" s="109">
        <v>245750</v>
      </c>
      <c r="E671" s="105" t="s">
        <v>186</v>
      </c>
      <c r="F671" s="106"/>
    </row>
    <row r="672" spans="1:6" x14ac:dyDescent="0.3">
      <c r="A672" s="103" t="s">
        <v>179</v>
      </c>
      <c r="B672" s="103" t="s">
        <v>177</v>
      </c>
      <c r="C672" s="104">
        <v>42526</v>
      </c>
      <c r="D672" s="109">
        <v>233590</v>
      </c>
      <c r="E672" s="105" t="s">
        <v>165</v>
      </c>
      <c r="F672" s="106"/>
    </row>
    <row r="673" spans="1:6" x14ac:dyDescent="0.3">
      <c r="A673" s="103" t="s">
        <v>182</v>
      </c>
      <c r="B673" s="103" t="s">
        <v>164</v>
      </c>
      <c r="C673" s="104">
        <v>42377</v>
      </c>
      <c r="D673" s="109">
        <v>228050</v>
      </c>
      <c r="E673" s="105" t="s">
        <v>185</v>
      </c>
      <c r="F673" s="106"/>
    </row>
    <row r="674" spans="1:6" x14ac:dyDescent="0.3">
      <c r="A674" s="103" t="s">
        <v>179</v>
      </c>
      <c r="B674" s="103" t="s">
        <v>164</v>
      </c>
      <c r="C674" s="104">
        <v>42474</v>
      </c>
      <c r="D674" s="109">
        <v>126100</v>
      </c>
      <c r="E674" s="105" t="s">
        <v>183</v>
      </c>
      <c r="F674" s="106"/>
    </row>
    <row r="675" spans="1:6" x14ac:dyDescent="0.3">
      <c r="A675" s="103" t="s">
        <v>178</v>
      </c>
      <c r="B675" s="103" t="s">
        <v>166</v>
      </c>
      <c r="C675" s="104">
        <v>42457</v>
      </c>
      <c r="D675" s="109">
        <v>194110</v>
      </c>
      <c r="E675" s="105" t="s">
        <v>184</v>
      </c>
      <c r="F675" s="106"/>
    </row>
    <row r="676" spans="1:6" x14ac:dyDescent="0.3">
      <c r="A676" s="103" t="s">
        <v>182</v>
      </c>
      <c r="B676" s="103" t="s">
        <v>164</v>
      </c>
      <c r="C676" s="104">
        <v>42579</v>
      </c>
      <c r="D676" s="109">
        <v>232160</v>
      </c>
      <c r="E676" s="105" t="s">
        <v>186</v>
      </c>
      <c r="F676" s="106"/>
    </row>
    <row r="677" spans="1:6" x14ac:dyDescent="0.3">
      <c r="A677" s="103" t="s">
        <v>181</v>
      </c>
      <c r="B677" s="103" t="s">
        <v>164</v>
      </c>
      <c r="C677" s="104">
        <v>42404</v>
      </c>
      <c r="D677" s="109">
        <v>99940</v>
      </c>
      <c r="E677" s="105" t="s">
        <v>165</v>
      </c>
      <c r="F677" s="106"/>
    </row>
    <row r="678" spans="1:6" x14ac:dyDescent="0.3">
      <c r="A678" s="103" t="s">
        <v>182</v>
      </c>
      <c r="B678" s="103" t="s">
        <v>166</v>
      </c>
      <c r="C678" s="104">
        <v>42385</v>
      </c>
      <c r="D678" s="109">
        <v>211390</v>
      </c>
      <c r="E678" s="105" t="s">
        <v>185</v>
      </c>
      <c r="F678" s="106"/>
    </row>
    <row r="679" spans="1:6" x14ac:dyDescent="0.3">
      <c r="A679" s="103" t="s">
        <v>179</v>
      </c>
      <c r="B679" s="103" t="s">
        <v>166</v>
      </c>
      <c r="C679" s="104">
        <v>42503</v>
      </c>
      <c r="D679" s="109">
        <v>165160</v>
      </c>
      <c r="E679" s="105" t="s">
        <v>183</v>
      </c>
      <c r="F679" s="106"/>
    </row>
    <row r="680" spans="1:6" x14ac:dyDescent="0.3">
      <c r="A680" s="103" t="s">
        <v>179</v>
      </c>
      <c r="B680" s="103" t="s">
        <v>164</v>
      </c>
      <c r="C680" s="104">
        <v>42478</v>
      </c>
      <c r="D680" s="109">
        <v>174610</v>
      </c>
      <c r="E680" s="105" t="s">
        <v>184</v>
      </c>
      <c r="F680" s="106"/>
    </row>
    <row r="681" spans="1:6" x14ac:dyDescent="0.3">
      <c r="A681" s="103" t="s">
        <v>180</v>
      </c>
      <c r="B681" s="103" t="s">
        <v>166</v>
      </c>
      <c r="C681" s="104">
        <v>42423</v>
      </c>
      <c r="D681" s="109">
        <v>90140</v>
      </c>
      <c r="E681" s="105" t="s">
        <v>186</v>
      </c>
      <c r="F681" s="106"/>
    </row>
    <row r="682" spans="1:6" x14ac:dyDescent="0.3">
      <c r="A682" s="103" t="s">
        <v>179</v>
      </c>
      <c r="B682" s="103" t="s">
        <v>164</v>
      </c>
      <c r="C682" s="104">
        <v>42545</v>
      </c>
      <c r="D682" s="109">
        <v>165290</v>
      </c>
      <c r="E682" s="105" t="s">
        <v>165</v>
      </c>
      <c r="F682" s="106"/>
    </row>
    <row r="683" spans="1:6" x14ac:dyDescent="0.3">
      <c r="A683" s="103" t="s">
        <v>182</v>
      </c>
      <c r="B683" s="103" t="s">
        <v>164</v>
      </c>
      <c r="C683" s="104">
        <v>42597</v>
      </c>
      <c r="D683" s="109">
        <v>78050</v>
      </c>
      <c r="E683" s="105" t="s">
        <v>185</v>
      </c>
      <c r="F683" s="106"/>
    </row>
    <row r="684" spans="1:6" x14ac:dyDescent="0.3">
      <c r="A684" s="103" t="s">
        <v>178</v>
      </c>
      <c r="B684" s="103" t="s">
        <v>176</v>
      </c>
      <c r="C684" s="104">
        <v>42410</v>
      </c>
      <c r="D684" s="109">
        <v>236790</v>
      </c>
      <c r="E684" s="105" t="s">
        <v>183</v>
      </c>
      <c r="F684" s="106"/>
    </row>
    <row r="685" spans="1:6" x14ac:dyDescent="0.3">
      <c r="A685" s="103" t="s">
        <v>182</v>
      </c>
      <c r="B685" s="103" t="s">
        <v>166</v>
      </c>
      <c r="C685" s="104">
        <v>42543</v>
      </c>
      <c r="D685" s="109">
        <v>218380</v>
      </c>
      <c r="E685" s="105" t="s">
        <v>184</v>
      </c>
      <c r="F685" s="106"/>
    </row>
    <row r="686" spans="1:6" x14ac:dyDescent="0.3">
      <c r="A686" s="103" t="s">
        <v>181</v>
      </c>
      <c r="B686" s="103" t="s">
        <v>177</v>
      </c>
      <c r="C686" s="104">
        <v>42547</v>
      </c>
      <c r="D686" s="109">
        <v>292330</v>
      </c>
      <c r="E686" s="105" t="s">
        <v>186</v>
      </c>
      <c r="F686" s="106"/>
    </row>
    <row r="687" spans="1:6" x14ac:dyDescent="0.3">
      <c r="A687" s="103" t="s">
        <v>180</v>
      </c>
      <c r="B687" s="103" t="s">
        <v>176</v>
      </c>
      <c r="C687" s="104">
        <v>42506</v>
      </c>
      <c r="D687" s="109">
        <v>203860</v>
      </c>
      <c r="E687" s="105" t="s">
        <v>183</v>
      </c>
      <c r="F687" s="106"/>
    </row>
    <row r="688" spans="1:6" x14ac:dyDescent="0.3">
      <c r="A688" s="103" t="s">
        <v>178</v>
      </c>
      <c r="B688" s="103" t="s">
        <v>176</v>
      </c>
      <c r="C688" s="104">
        <v>42576</v>
      </c>
      <c r="D688" s="109">
        <v>75570</v>
      </c>
      <c r="E688" s="105" t="s">
        <v>184</v>
      </c>
      <c r="F688" s="106"/>
    </row>
    <row r="689" spans="1:6" x14ac:dyDescent="0.3">
      <c r="A689" s="103" t="s">
        <v>180</v>
      </c>
      <c r="B689" s="103" t="s">
        <v>166</v>
      </c>
      <c r="C689" s="104">
        <v>42406</v>
      </c>
      <c r="D689" s="109">
        <v>208610</v>
      </c>
      <c r="E689" s="105" t="s">
        <v>186</v>
      </c>
      <c r="F689" s="106"/>
    </row>
    <row r="690" spans="1:6" x14ac:dyDescent="0.3">
      <c r="A690" s="103" t="s">
        <v>182</v>
      </c>
      <c r="B690" s="103" t="s">
        <v>177</v>
      </c>
      <c r="C690" s="104">
        <v>42572</v>
      </c>
      <c r="D690" s="109">
        <v>240870</v>
      </c>
      <c r="E690" s="105" t="s">
        <v>165</v>
      </c>
      <c r="F690" s="106"/>
    </row>
    <row r="691" spans="1:6" x14ac:dyDescent="0.3">
      <c r="A691" s="103" t="s">
        <v>182</v>
      </c>
      <c r="B691" s="103" t="s">
        <v>166</v>
      </c>
      <c r="C691" s="104">
        <v>42395</v>
      </c>
      <c r="D691" s="109">
        <v>268640</v>
      </c>
      <c r="E691" s="105" t="s">
        <v>185</v>
      </c>
      <c r="F691" s="106"/>
    </row>
    <row r="692" spans="1:6" x14ac:dyDescent="0.3">
      <c r="A692" s="103" t="s">
        <v>181</v>
      </c>
      <c r="B692" s="103" t="s">
        <v>177</v>
      </c>
      <c r="C692" s="104">
        <v>42557</v>
      </c>
      <c r="D692" s="109">
        <v>39480</v>
      </c>
      <c r="E692" s="105" t="s">
        <v>183</v>
      </c>
      <c r="F692" s="106"/>
    </row>
    <row r="693" spans="1:6" x14ac:dyDescent="0.3">
      <c r="A693" s="103" t="s">
        <v>181</v>
      </c>
      <c r="B693" s="103" t="s">
        <v>164</v>
      </c>
      <c r="C693" s="104">
        <v>42599</v>
      </c>
      <c r="D693" s="109">
        <v>145140</v>
      </c>
      <c r="E693" s="105" t="s">
        <v>184</v>
      </c>
      <c r="F693" s="106"/>
    </row>
    <row r="694" spans="1:6" x14ac:dyDescent="0.3">
      <c r="A694" s="103" t="s">
        <v>179</v>
      </c>
      <c r="B694" s="103" t="s">
        <v>164</v>
      </c>
      <c r="C694" s="104">
        <v>42436</v>
      </c>
      <c r="D694" s="109">
        <v>227440</v>
      </c>
      <c r="E694" s="105" t="s">
        <v>186</v>
      </c>
      <c r="F694" s="106"/>
    </row>
    <row r="695" spans="1:6" x14ac:dyDescent="0.3">
      <c r="A695" s="103" t="s">
        <v>178</v>
      </c>
      <c r="B695" s="103" t="s">
        <v>176</v>
      </c>
      <c r="C695" s="104">
        <v>42493</v>
      </c>
      <c r="D695" s="109">
        <v>297140</v>
      </c>
      <c r="E695" s="105" t="s">
        <v>165</v>
      </c>
      <c r="F695" s="106"/>
    </row>
    <row r="696" spans="1:6" x14ac:dyDescent="0.3">
      <c r="A696" s="103" t="s">
        <v>178</v>
      </c>
      <c r="B696" s="103" t="s">
        <v>164</v>
      </c>
      <c r="C696" s="104">
        <v>42377</v>
      </c>
      <c r="D696" s="109">
        <v>235350</v>
      </c>
      <c r="E696" s="105" t="s">
        <v>185</v>
      </c>
      <c r="F696" s="106"/>
    </row>
    <row r="697" spans="1:6" x14ac:dyDescent="0.3">
      <c r="A697" s="103" t="s">
        <v>181</v>
      </c>
      <c r="B697" s="103" t="s">
        <v>166</v>
      </c>
      <c r="C697" s="104">
        <v>42538</v>
      </c>
      <c r="D697" s="109">
        <v>151160</v>
      </c>
      <c r="E697" s="105" t="s">
        <v>183</v>
      </c>
      <c r="F697" s="106"/>
    </row>
    <row r="698" spans="1:6" x14ac:dyDescent="0.3">
      <c r="A698" s="103" t="s">
        <v>178</v>
      </c>
      <c r="B698" s="103" t="s">
        <v>164</v>
      </c>
      <c r="C698" s="104">
        <v>42421</v>
      </c>
      <c r="D698" s="109">
        <v>41210</v>
      </c>
      <c r="E698" s="105" t="s">
        <v>184</v>
      </c>
      <c r="F698" s="106"/>
    </row>
    <row r="699" spans="1:6" x14ac:dyDescent="0.3">
      <c r="A699" s="103" t="s">
        <v>181</v>
      </c>
      <c r="B699" s="103" t="s">
        <v>177</v>
      </c>
      <c r="C699" s="104">
        <v>42554</v>
      </c>
      <c r="D699" s="109">
        <v>203970</v>
      </c>
      <c r="E699" s="105" t="s">
        <v>186</v>
      </c>
      <c r="F699" s="106"/>
    </row>
    <row r="700" spans="1:6" x14ac:dyDescent="0.3">
      <c r="A700" s="103" t="s">
        <v>179</v>
      </c>
      <c r="B700" s="103" t="s">
        <v>164</v>
      </c>
      <c r="C700" s="104">
        <v>42530</v>
      </c>
      <c r="D700" s="109">
        <v>113810</v>
      </c>
      <c r="E700" s="105" t="s">
        <v>165</v>
      </c>
      <c r="F700" s="106"/>
    </row>
    <row r="701" spans="1:6" x14ac:dyDescent="0.3">
      <c r="A701" s="103" t="s">
        <v>178</v>
      </c>
      <c r="B701" s="103" t="s">
        <v>166</v>
      </c>
      <c r="C701" s="104">
        <v>42454</v>
      </c>
      <c r="D701" s="109">
        <v>159200</v>
      </c>
      <c r="E701" s="105" t="s">
        <v>185</v>
      </c>
      <c r="F701" s="106"/>
    </row>
    <row r="702" spans="1:6" x14ac:dyDescent="0.3">
      <c r="A702" s="103" t="s">
        <v>180</v>
      </c>
      <c r="B702" s="103" t="s">
        <v>177</v>
      </c>
      <c r="C702" s="104">
        <v>42498</v>
      </c>
      <c r="D702" s="109">
        <v>63890</v>
      </c>
      <c r="E702" s="105" t="s">
        <v>183</v>
      </c>
      <c r="F702" s="106"/>
    </row>
    <row r="703" spans="1:6" x14ac:dyDescent="0.3">
      <c r="A703" s="103" t="s">
        <v>181</v>
      </c>
      <c r="B703" s="103" t="s">
        <v>176</v>
      </c>
      <c r="C703" s="104">
        <v>42446</v>
      </c>
      <c r="D703" s="109">
        <v>137870</v>
      </c>
      <c r="E703" s="105" t="s">
        <v>184</v>
      </c>
      <c r="F703" s="106"/>
    </row>
    <row r="704" spans="1:6" x14ac:dyDescent="0.3">
      <c r="A704" s="103" t="s">
        <v>180</v>
      </c>
      <c r="B704" s="103" t="s">
        <v>166</v>
      </c>
      <c r="C704" s="104">
        <v>42566</v>
      </c>
      <c r="D704" s="109">
        <v>87180</v>
      </c>
      <c r="E704" s="105" t="s">
        <v>186</v>
      </c>
      <c r="F704" s="106"/>
    </row>
    <row r="705" spans="1:6" x14ac:dyDescent="0.3">
      <c r="A705" s="103" t="s">
        <v>179</v>
      </c>
      <c r="B705" s="103" t="s">
        <v>166</v>
      </c>
      <c r="C705" s="104">
        <v>42398</v>
      </c>
      <c r="D705" s="109">
        <v>71380</v>
      </c>
      <c r="E705" s="105" t="s">
        <v>183</v>
      </c>
      <c r="F705" s="106"/>
    </row>
    <row r="706" spans="1:6" x14ac:dyDescent="0.3">
      <c r="A706" s="103" t="s">
        <v>182</v>
      </c>
      <c r="B706" s="103" t="s">
        <v>177</v>
      </c>
      <c r="C706" s="104">
        <v>42564</v>
      </c>
      <c r="D706" s="109">
        <v>291320</v>
      </c>
      <c r="E706" s="105" t="s">
        <v>184</v>
      </c>
      <c r="F706" s="106"/>
    </row>
    <row r="707" spans="1:6" x14ac:dyDescent="0.3">
      <c r="A707" s="103" t="s">
        <v>178</v>
      </c>
      <c r="B707" s="103" t="s">
        <v>177</v>
      </c>
      <c r="C707" s="104">
        <v>42543</v>
      </c>
      <c r="D707" s="109">
        <v>35320</v>
      </c>
      <c r="E707" s="105" t="s">
        <v>186</v>
      </c>
      <c r="F707" s="106"/>
    </row>
    <row r="708" spans="1:6" x14ac:dyDescent="0.3">
      <c r="A708" s="103" t="s">
        <v>178</v>
      </c>
      <c r="B708" s="103" t="s">
        <v>164</v>
      </c>
      <c r="C708" s="104">
        <v>42399</v>
      </c>
      <c r="D708" s="109">
        <v>294810</v>
      </c>
      <c r="E708" s="105" t="s">
        <v>165</v>
      </c>
      <c r="F708" s="106"/>
    </row>
    <row r="709" spans="1:6" x14ac:dyDescent="0.3">
      <c r="A709" s="103" t="s">
        <v>182</v>
      </c>
      <c r="B709" s="103" t="s">
        <v>177</v>
      </c>
      <c r="C709" s="104">
        <v>42553</v>
      </c>
      <c r="D709" s="109">
        <v>80120</v>
      </c>
      <c r="E709" s="105" t="s">
        <v>185</v>
      </c>
      <c r="F709" s="106"/>
    </row>
    <row r="710" spans="1:6" x14ac:dyDescent="0.3">
      <c r="A710" s="103" t="s">
        <v>179</v>
      </c>
      <c r="B710" s="103" t="s">
        <v>176</v>
      </c>
      <c r="C710" s="104">
        <v>42585</v>
      </c>
      <c r="D710" s="109">
        <v>207930</v>
      </c>
      <c r="E710" s="105" t="s">
        <v>183</v>
      </c>
      <c r="F710" s="106"/>
    </row>
    <row r="711" spans="1:6" x14ac:dyDescent="0.3">
      <c r="A711" s="103" t="s">
        <v>178</v>
      </c>
      <c r="B711" s="103" t="s">
        <v>177</v>
      </c>
      <c r="C711" s="104">
        <v>42515</v>
      </c>
      <c r="D711" s="109">
        <v>174200</v>
      </c>
      <c r="E711" s="105" t="s">
        <v>184</v>
      </c>
      <c r="F711" s="106"/>
    </row>
    <row r="712" spans="1:6" x14ac:dyDescent="0.3">
      <c r="A712" s="103" t="s">
        <v>179</v>
      </c>
      <c r="B712" s="103" t="s">
        <v>164</v>
      </c>
      <c r="C712" s="104">
        <v>42473</v>
      </c>
      <c r="D712" s="109">
        <v>286280</v>
      </c>
      <c r="E712" s="105" t="s">
        <v>186</v>
      </c>
      <c r="F712" s="106"/>
    </row>
    <row r="713" spans="1:6" x14ac:dyDescent="0.3">
      <c r="A713" s="103" t="s">
        <v>180</v>
      </c>
      <c r="B713" s="103" t="s">
        <v>166</v>
      </c>
      <c r="C713" s="104">
        <v>42466</v>
      </c>
      <c r="D713" s="109">
        <v>220000</v>
      </c>
      <c r="E713" s="105" t="s">
        <v>165</v>
      </c>
      <c r="F713" s="106"/>
    </row>
    <row r="714" spans="1:6" x14ac:dyDescent="0.3">
      <c r="A714" s="103" t="s">
        <v>180</v>
      </c>
      <c r="B714" s="103" t="s">
        <v>177</v>
      </c>
      <c r="C714" s="104">
        <v>42442</v>
      </c>
      <c r="D714" s="109">
        <v>207790</v>
      </c>
      <c r="E714" s="105" t="s">
        <v>185</v>
      </c>
      <c r="F714" s="106"/>
    </row>
    <row r="715" spans="1:6" x14ac:dyDescent="0.3">
      <c r="A715" s="103" t="s">
        <v>180</v>
      </c>
      <c r="B715" s="103" t="s">
        <v>164</v>
      </c>
      <c r="C715" s="104">
        <v>42477</v>
      </c>
      <c r="D715" s="109">
        <v>197130</v>
      </c>
      <c r="E715" s="105" t="s">
        <v>183</v>
      </c>
      <c r="F715" s="106"/>
    </row>
    <row r="716" spans="1:6" x14ac:dyDescent="0.3">
      <c r="A716" s="103" t="s">
        <v>181</v>
      </c>
      <c r="B716" s="103" t="s">
        <v>166</v>
      </c>
      <c r="C716" s="104">
        <v>42601</v>
      </c>
      <c r="D716" s="109">
        <v>222980</v>
      </c>
      <c r="E716" s="105" t="s">
        <v>184</v>
      </c>
      <c r="F716" s="106"/>
    </row>
    <row r="717" spans="1:6" x14ac:dyDescent="0.3">
      <c r="A717" s="103" t="s">
        <v>182</v>
      </c>
      <c r="B717" s="103" t="s">
        <v>166</v>
      </c>
      <c r="C717" s="104">
        <v>42576</v>
      </c>
      <c r="D717" s="109">
        <v>36870</v>
      </c>
      <c r="E717" s="105" t="s">
        <v>186</v>
      </c>
      <c r="F717" s="106"/>
    </row>
    <row r="718" spans="1:6" x14ac:dyDescent="0.3">
      <c r="A718" s="103" t="s">
        <v>182</v>
      </c>
      <c r="B718" s="103" t="s">
        <v>164</v>
      </c>
      <c r="C718" s="104">
        <v>42494</v>
      </c>
      <c r="D718" s="109">
        <v>35810</v>
      </c>
      <c r="E718" s="105" t="s">
        <v>165</v>
      </c>
      <c r="F718" s="106"/>
    </row>
    <row r="719" spans="1:6" x14ac:dyDescent="0.3">
      <c r="A719" s="103" t="s">
        <v>181</v>
      </c>
      <c r="B719" s="103" t="s">
        <v>164</v>
      </c>
      <c r="C719" s="104">
        <v>42532</v>
      </c>
      <c r="D719" s="109">
        <v>54340</v>
      </c>
      <c r="E719" s="105" t="s">
        <v>185</v>
      </c>
      <c r="F719" s="106"/>
    </row>
    <row r="720" spans="1:6" x14ac:dyDescent="0.3">
      <c r="A720" s="103" t="s">
        <v>181</v>
      </c>
      <c r="B720" s="103" t="s">
        <v>164</v>
      </c>
      <c r="C720" s="104">
        <v>42377</v>
      </c>
      <c r="D720" s="109">
        <v>45830</v>
      </c>
      <c r="E720" s="105" t="s">
        <v>183</v>
      </c>
      <c r="F720" s="106"/>
    </row>
    <row r="721" spans="1:6" x14ac:dyDescent="0.3">
      <c r="A721" s="103" t="s">
        <v>181</v>
      </c>
      <c r="B721" s="103" t="s">
        <v>164</v>
      </c>
      <c r="C721" s="104">
        <v>42461</v>
      </c>
      <c r="D721" s="109">
        <v>159500</v>
      </c>
      <c r="E721" s="105" t="s">
        <v>184</v>
      </c>
      <c r="F721" s="106"/>
    </row>
    <row r="722" spans="1:6" x14ac:dyDescent="0.3">
      <c r="A722" s="103" t="s">
        <v>182</v>
      </c>
      <c r="B722" s="103" t="s">
        <v>166</v>
      </c>
      <c r="C722" s="104">
        <v>42415</v>
      </c>
      <c r="D722" s="109">
        <v>202480</v>
      </c>
      <c r="E722" s="105" t="s">
        <v>186</v>
      </c>
      <c r="F722" s="106"/>
    </row>
    <row r="723" spans="1:6" x14ac:dyDescent="0.3">
      <c r="A723" s="103" t="s">
        <v>182</v>
      </c>
      <c r="B723" s="103" t="s">
        <v>176</v>
      </c>
      <c r="C723" s="104">
        <v>42457</v>
      </c>
      <c r="D723" s="109">
        <v>270720</v>
      </c>
      <c r="E723" s="105" t="s">
        <v>183</v>
      </c>
      <c r="F723" s="106"/>
    </row>
    <row r="724" spans="1:6" x14ac:dyDescent="0.3">
      <c r="A724" s="103" t="s">
        <v>182</v>
      </c>
      <c r="B724" s="103" t="s">
        <v>164</v>
      </c>
      <c r="C724" s="104">
        <v>42438</v>
      </c>
      <c r="D724" s="109">
        <v>218460</v>
      </c>
      <c r="E724" s="105" t="s">
        <v>184</v>
      </c>
      <c r="F724" s="106"/>
    </row>
    <row r="725" spans="1:6" x14ac:dyDescent="0.3">
      <c r="A725" s="103" t="s">
        <v>180</v>
      </c>
      <c r="B725" s="103" t="s">
        <v>177</v>
      </c>
      <c r="C725" s="104">
        <v>42505</v>
      </c>
      <c r="D725" s="109">
        <v>98330</v>
      </c>
      <c r="E725" s="105" t="s">
        <v>186</v>
      </c>
      <c r="F725" s="106"/>
    </row>
    <row r="726" spans="1:6" x14ac:dyDescent="0.3">
      <c r="A726" s="103" t="s">
        <v>180</v>
      </c>
      <c r="B726" s="103" t="s">
        <v>176</v>
      </c>
      <c r="C726" s="104">
        <v>42516</v>
      </c>
      <c r="D726" s="109">
        <v>185450</v>
      </c>
      <c r="E726" s="105" t="s">
        <v>165</v>
      </c>
      <c r="F726" s="106"/>
    </row>
    <row r="727" spans="1:6" x14ac:dyDescent="0.3">
      <c r="A727" s="103" t="s">
        <v>181</v>
      </c>
      <c r="B727" s="103" t="s">
        <v>164</v>
      </c>
      <c r="C727" s="104">
        <v>42578</v>
      </c>
      <c r="D727" s="109">
        <v>86880</v>
      </c>
      <c r="E727" s="105" t="s">
        <v>185</v>
      </c>
      <c r="F727" s="106"/>
    </row>
    <row r="728" spans="1:6" x14ac:dyDescent="0.3">
      <c r="A728" s="103" t="s">
        <v>181</v>
      </c>
      <c r="B728" s="103" t="s">
        <v>164</v>
      </c>
      <c r="C728" s="104">
        <v>42601</v>
      </c>
      <c r="D728" s="109">
        <v>54220</v>
      </c>
      <c r="E728" s="105" t="s">
        <v>183</v>
      </c>
      <c r="F728" s="106"/>
    </row>
    <row r="729" spans="1:6" x14ac:dyDescent="0.3">
      <c r="A729" s="103" t="s">
        <v>178</v>
      </c>
      <c r="B729" s="103" t="s">
        <v>166</v>
      </c>
      <c r="C729" s="104">
        <v>42456</v>
      </c>
      <c r="D729" s="109">
        <v>50980</v>
      </c>
      <c r="E729" s="105" t="s">
        <v>184</v>
      </c>
      <c r="F729" s="106"/>
    </row>
    <row r="730" spans="1:6" x14ac:dyDescent="0.3">
      <c r="A730" s="103" t="s">
        <v>181</v>
      </c>
      <c r="B730" s="103" t="s">
        <v>164</v>
      </c>
      <c r="C730" s="104">
        <v>42441</v>
      </c>
      <c r="D730" s="109">
        <v>47840</v>
      </c>
      <c r="E730" s="105" t="s">
        <v>186</v>
      </c>
      <c r="F730" s="106"/>
    </row>
    <row r="731" spans="1:6" x14ac:dyDescent="0.3">
      <c r="A731" s="103" t="s">
        <v>180</v>
      </c>
      <c r="B731" s="103" t="s">
        <v>176</v>
      </c>
      <c r="C731" s="104">
        <v>42561</v>
      </c>
      <c r="D731" s="109">
        <v>239580</v>
      </c>
      <c r="E731" s="105" t="s">
        <v>165</v>
      </c>
      <c r="F731" s="106"/>
    </row>
    <row r="732" spans="1:6" x14ac:dyDescent="0.3">
      <c r="A732" s="103" t="s">
        <v>181</v>
      </c>
      <c r="B732" s="103" t="s">
        <v>164</v>
      </c>
      <c r="C732" s="104">
        <v>42534</v>
      </c>
      <c r="D732" s="109">
        <v>143560</v>
      </c>
      <c r="E732" s="105" t="s">
        <v>185</v>
      </c>
      <c r="F732" s="106"/>
    </row>
    <row r="733" spans="1:6" x14ac:dyDescent="0.3">
      <c r="A733" s="103" t="s">
        <v>180</v>
      </c>
      <c r="B733" s="103" t="s">
        <v>164</v>
      </c>
      <c r="C733" s="104">
        <v>42522</v>
      </c>
      <c r="D733" s="109">
        <v>134200</v>
      </c>
      <c r="E733" s="105" t="s">
        <v>183</v>
      </c>
      <c r="F733" s="106"/>
    </row>
    <row r="734" spans="1:6" x14ac:dyDescent="0.3">
      <c r="A734" s="103" t="s">
        <v>181</v>
      </c>
      <c r="B734" s="103" t="s">
        <v>177</v>
      </c>
      <c r="C734" s="104">
        <v>42464</v>
      </c>
      <c r="D734" s="109">
        <v>255570</v>
      </c>
      <c r="E734" s="105" t="s">
        <v>184</v>
      </c>
      <c r="F734" s="106"/>
    </row>
    <row r="735" spans="1:6" x14ac:dyDescent="0.3">
      <c r="A735" s="103" t="s">
        <v>181</v>
      </c>
      <c r="B735" s="103" t="s">
        <v>166</v>
      </c>
      <c r="C735" s="104">
        <v>42401</v>
      </c>
      <c r="D735" s="109">
        <v>208360</v>
      </c>
      <c r="E735" s="105" t="s">
        <v>186</v>
      </c>
      <c r="F735" s="106"/>
    </row>
    <row r="736" spans="1:6" x14ac:dyDescent="0.3">
      <c r="A736" s="103" t="s">
        <v>182</v>
      </c>
      <c r="B736" s="103" t="s">
        <v>164</v>
      </c>
      <c r="C736" s="104">
        <v>42599</v>
      </c>
      <c r="D736" s="109">
        <v>223240</v>
      </c>
      <c r="E736" s="105" t="s">
        <v>165</v>
      </c>
      <c r="F736" s="106"/>
    </row>
    <row r="737" spans="1:6" x14ac:dyDescent="0.3">
      <c r="A737" s="103" t="s">
        <v>178</v>
      </c>
      <c r="B737" s="103" t="s">
        <v>177</v>
      </c>
      <c r="C737" s="104">
        <v>42391</v>
      </c>
      <c r="D737" s="109">
        <v>293550</v>
      </c>
      <c r="E737" s="105" t="s">
        <v>185</v>
      </c>
      <c r="F737" s="106"/>
    </row>
    <row r="738" spans="1:6" x14ac:dyDescent="0.3">
      <c r="A738" s="103" t="s">
        <v>182</v>
      </c>
      <c r="B738" s="103" t="s">
        <v>164</v>
      </c>
      <c r="C738" s="104">
        <v>42441</v>
      </c>
      <c r="D738" s="109">
        <v>190190</v>
      </c>
      <c r="E738" s="105" t="s">
        <v>183</v>
      </c>
      <c r="F738" s="106"/>
    </row>
    <row r="739" spans="1:6" x14ac:dyDescent="0.3">
      <c r="A739" s="103" t="s">
        <v>182</v>
      </c>
      <c r="B739" s="103" t="s">
        <v>166</v>
      </c>
      <c r="C739" s="104">
        <v>42566</v>
      </c>
      <c r="D739" s="109">
        <v>291470</v>
      </c>
      <c r="E739" s="105" t="s">
        <v>184</v>
      </c>
      <c r="F739" s="106"/>
    </row>
    <row r="740" spans="1:6" x14ac:dyDescent="0.3">
      <c r="A740" s="103" t="s">
        <v>182</v>
      </c>
      <c r="B740" s="103" t="s">
        <v>176</v>
      </c>
      <c r="C740" s="104">
        <v>42445</v>
      </c>
      <c r="D740" s="109">
        <v>66660</v>
      </c>
      <c r="E740" s="105" t="s">
        <v>186</v>
      </c>
      <c r="F740" s="106"/>
    </row>
    <row r="741" spans="1:6" x14ac:dyDescent="0.3">
      <c r="A741" s="103" t="s">
        <v>180</v>
      </c>
      <c r="B741" s="103" t="s">
        <v>176</v>
      </c>
      <c r="C741" s="104">
        <v>42393</v>
      </c>
      <c r="D741" s="109">
        <v>73970</v>
      </c>
      <c r="E741" s="105" t="s">
        <v>183</v>
      </c>
      <c r="F741" s="106"/>
    </row>
    <row r="742" spans="1:6" x14ac:dyDescent="0.3">
      <c r="A742" s="103" t="s">
        <v>181</v>
      </c>
      <c r="B742" s="103" t="s">
        <v>166</v>
      </c>
      <c r="C742" s="104">
        <v>42489</v>
      </c>
      <c r="D742" s="109">
        <v>245760</v>
      </c>
      <c r="E742" s="105" t="s">
        <v>184</v>
      </c>
      <c r="F742" s="106"/>
    </row>
    <row r="743" spans="1:6" x14ac:dyDescent="0.3">
      <c r="A743" s="103" t="s">
        <v>180</v>
      </c>
      <c r="B743" s="103" t="s">
        <v>164</v>
      </c>
      <c r="C743" s="104">
        <v>42389</v>
      </c>
      <c r="D743" s="109">
        <v>203030</v>
      </c>
      <c r="E743" s="105" t="s">
        <v>186</v>
      </c>
      <c r="F743" s="106"/>
    </row>
    <row r="744" spans="1:6" x14ac:dyDescent="0.3">
      <c r="A744" s="103" t="s">
        <v>178</v>
      </c>
      <c r="B744" s="103" t="s">
        <v>177</v>
      </c>
      <c r="C744" s="104">
        <v>42516</v>
      </c>
      <c r="D744" s="109">
        <v>238940</v>
      </c>
      <c r="E744" s="105" t="s">
        <v>165</v>
      </c>
      <c r="F744" s="106"/>
    </row>
    <row r="745" spans="1:6" x14ac:dyDescent="0.3">
      <c r="A745" s="103" t="s">
        <v>182</v>
      </c>
      <c r="B745" s="103" t="s">
        <v>176</v>
      </c>
      <c r="C745" s="104">
        <v>42412</v>
      </c>
      <c r="D745" s="109">
        <v>289000</v>
      </c>
      <c r="E745" s="105" t="s">
        <v>185</v>
      </c>
      <c r="F745" s="106"/>
    </row>
    <row r="746" spans="1:6" x14ac:dyDescent="0.3">
      <c r="A746" s="103" t="s">
        <v>181</v>
      </c>
      <c r="B746" s="103" t="s">
        <v>176</v>
      </c>
      <c r="C746" s="104">
        <v>42518</v>
      </c>
      <c r="D746" s="109">
        <v>152730</v>
      </c>
      <c r="E746" s="105" t="s">
        <v>183</v>
      </c>
      <c r="F746" s="106"/>
    </row>
    <row r="747" spans="1:6" x14ac:dyDescent="0.3">
      <c r="A747" s="103" t="s">
        <v>179</v>
      </c>
      <c r="B747" s="103" t="s">
        <v>177</v>
      </c>
      <c r="C747" s="104">
        <v>42408</v>
      </c>
      <c r="D747" s="109">
        <v>66450</v>
      </c>
      <c r="E747" s="105" t="s">
        <v>184</v>
      </c>
      <c r="F747" s="106"/>
    </row>
    <row r="748" spans="1:6" x14ac:dyDescent="0.3">
      <c r="A748" s="103" t="s">
        <v>179</v>
      </c>
      <c r="B748" s="103" t="s">
        <v>166</v>
      </c>
      <c r="C748" s="104">
        <v>42399</v>
      </c>
      <c r="D748" s="109">
        <v>116700</v>
      </c>
      <c r="E748" s="105" t="s">
        <v>186</v>
      </c>
      <c r="F748" s="106"/>
    </row>
    <row r="749" spans="1:6" x14ac:dyDescent="0.3">
      <c r="A749" s="103" t="s">
        <v>178</v>
      </c>
      <c r="B749" s="103" t="s">
        <v>177</v>
      </c>
      <c r="C749" s="104">
        <v>42381</v>
      </c>
      <c r="D749" s="109">
        <v>299420</v>
      </c>
      <c r="E749" s="105" t="s">
        <v>165</v>
      </c>
      <c r="F749" s="106"/>
    </row>
    <row r="750" spans="1:6" x14ac:dyDescent="0.3">
      <c r="A750" s="103" t="s">
        <v>181</v>
      </c>
      <c r="B750" s="103" t="s">
        <v>177</v>
      </c>
      <c r="C750" s="104">
        <v>42412</v>
      </c>
      <c r="D750" s="109">
        <v>54780</v>
      </c>
      <c r="E750" s="105" t="s">
        <v>185</v>
      </c>
      <c r="F750" s="106"/>
    </row>
    <row r="751" spans="1:6" x14ac:dyDescent="0.3">
      <c r="A751" s="103" t="s">
        <v>180</v>
      </c>
      <c r="B751" s="103" t="s">
        <v>164</v>
      </c>
      <c r="C751" s="104">
        <v>42398</v>
      </c>
      <c r="D751" s="109">
        <v>287810</v>
      </c>
      <c r="E751" s="105" t="s">
        <v>183</v>
      </c>
      <c r="F751" s="106"/>
    </row>
    <row r="752" spans="1:6" x14ac:dyDescent="0.3">
      <c r="A752" s="103" t="s">
        <v>178</v>
      </c>
      <c r="B752" s="103" t="s">
        <v>177</v>
      </c>
      <c r="C752" s="104">
        <v>42549</v>
      </c>
      <c r="D752" s="109">
        <v>114930</v>
      </c>
      <c r="E752" s="105" t="s">
        <v>184</v>
      </c>
      <c r="F752" s="106"/>
    </row>
    <row r="753" spans="1:6" x14ac:dyDescent="0.3">
      <c r="A753" s="103" t="s">
        <v>178</v>
      </c>
      <c r="B753" s="103" t="s">
        <v>164</v>
      </c>
      <c r="C753" s="104">
        <v>42499</v>
      </c>
      <c r="D753" s="109">
        <v>265740</v>
      </c>
      <c r="E753" s="105" t="s">
        <v>186</v>
      </c>
      <c r="F753" s="106"/>
    </row>
    <row r="754" spans="1:6" x14ac:dyDescent="0.3">
      <c r="A754" s="103" t="s">
        <v>179</v>
      </c>
      <c r="B754" s="103" t="s">
        <v>176</v>
      </c>
      <c r="C754" s="104">
        <v>42584</v>
      </c>
      <c r="D754" s="109">
        <v>109100</v>
      </c>
      <c r="E754" s="105" t="s">
        <v>165</v>
      </c>
      <c r="F754" s="106"/>
    </row>
    <row r="755" spans="1:6" x14ac:dyDescent="0.3">
      <c r="A755" s="103" t="s">
        <v>179</v>
      </c>
      <c r="B755" s="103" t="s">
        <v>177</v>
      </c>
      <c r="C755" s="104">
        <v>42542</v>
      </c>
      <c r="D755" s="109">
        <v>113530</v>
      </c>
      <c r="E755" s="105" t="s">
        <v>185</v>
      </c>
      <c r="F755" s="106"/>
    </row>
    <row r="756" spans="1:6" x14ac:dyDescent="0.3">
      <c r="A756" s="103" t="s">
        <v>179</v>
      </c>
      <c r="B756" s="103" t="s">
        <v>164</v>
      </c>
      <c r="C756" s="104">
        <v>42596</v>
      </c>
      <c r="D756" s="109">
        <v>117460</v>
      </c>
      <c r="E756" s="105" t="s">
        <v>183</v>
      </c>
      <c r="F756" s="106"/>
    </row>
    <row r="757" spans="1:6" x14ac:dyDescent="0.3">
      <c r="A757" s="103" t="s">
        <v>181</v>
      </c>
      <c r="B757" s="103" t="s">
        <v>164</v>
      </c>
      <c r="C757" s="104">
        <v>42509</v>
      </c>
      <c r="D757" s="109">
        <v>95010</v>
      </c>
      <c r="E757" s="105" t="s">
        <v>184</v>
      </c>
      <c r="F757" s="106"/>
    </row>
    <row r="758" spans="1:6" x14ac:dyDescent="0.3">
      <c r="A758" s="103" t="s">
        <v>182</v>
      </c>
      <c r="B758" s="103" t="s">
        <v>164</v>
      </c>
      <c r="C758" s="104">
        <v>42528</v>
      </c>
      <c r="D758" s="109">
        <v>255780</v>
      </c>
      <c r="E758" s="105" t="s">
        <v>186</v>
      </c>
      <c r="F758" s="106"/>
    </row>
    <row r="759" spans="1:6" x14ac:dyDescent="0.3">
      <c r="A759" s="103" t="s">
        <v>178</v>
      </c>
      <c r="B759" s="103" t="s">
        <v>176</v>
      </c>
      <c r="C759" s="104">
        <v>42435</v>
      </c>
      <c r="D759" s="109">
        <v>162030</v>
      </c>
      <c r="E759" s="105" t="s">
        <v>183</v>
      </c>
      <c r="F759" s="106"/>
    </row>
    <row r="760" spans="1:6" x14ac:dyDescent="0.3">
      <c r="A760" s="103" t="s">
        <v>178</v>
      </c>
      <c r="B760" s="103" t="s">
        <v>164</v>
      </c>
      <c r="C760" s="104">
        <v>42539</v>
      </c>
      <c r="D760" s="109">
        <v>121480</v>
      </c>
      <c r="E760" s="105" t="s">
        <v>184</v>
      </c>
      <c r="F760" s="106"/>
    </row>
    <row r="761" spans="1:6" x14ac:dyDescent="0.3">
      <c r="A761" s="103" t="s">
        <v>178</v>
      </c>
      <c r="B761" s="103" t="s">
        <v>176</v>
      </c>
      <c r="C761" s="104">
        <v>42387</v>
      </c>
      <c r="D761" s="109">
        <v>90040</v>
      </c>
      <c r="E761" s="105" t="s">
        <v>186</v>
      </c>
      <c r="F761" s="106"/>
    </row>
    <row r="762" spans="1:6" x14ac:dyDescent="0.3">
      <c r="A762" s="103" t="s">
        <v>180</v>
      </c>
      <c r="B762" s="103" t="s">
        <v>164</v>
      </c>
      <c r="C762" s="104">
        <v>42599</v>
      </c>
      <c r="D762" s="109">
        <v>205360</v>
      </c>
      <c r="E762" s="105" t="s">
        <v>165</v>
      </c>
      <c r="F762" s="106"/>
    </row>
    <row r="763" spans="1:6" x14ac:dyDescent="0.3">
      <c r="A763" s="103" t="s">
        <v>182</v>
      </c>
      <c r="B763" s="103" t="s">
        <v>164</v>
      </c>
      <c r="C763" s="104">
        <v>42504</v>
      </c>
      <c r="D763" s="109">
        <v>117660</v>
      </c>
      <c r="E763" s="105" t="s">
        <v>185</v>
      </c>
      <c r="F763" s="106"/>
    </row>
    <row r="764" spans="1:6" x14ac:dyDescent="0.3">
      <c r="A764" s="103" t="s">
        <v>182</v>
      </c>
      <c r="B764" s="103" t="s">
        <v>176</v>
      </c>
      <c r="C764" s="104">
        <v>42548</v>
      </c>
      <c r="D764" s="109">
        <v>246900</v>
      </c>
      <c r="E764" s="105" t="s">
        <v>183</v>
      </c>
      <c r="F764" s="106"/>
    </row>
    <row r="765" spans="1:6" x14ac:dyDescent="0.3">
      <c r="A765" s="103" t="s">
        <v>179</v>
      </c>
      <c r="B765" s="103" t="s">
        <v>166</v>
      </c>
      <c r="C765" s="104">
        <v>42506</v>
      </c>
      <c r="D765" s="109">
        <v>265710</v>
      </c>
      <c r="E765" s="105" t="s">
        <v>184</v>
      </c>
      <c r="F765" s="106"/>
    </row>
    <row r="766" spans="1:6" x14ac:dyDescent="0.3">
      <c r="A766" s="103" t="s">
        <v>181</v>
      </c>
      <c r="B766" s="103" t="s">
        <v>177</v>
      </c>
      <c r="C766" s="104">
        <v>42572</v>
      </c>
      <c r="D766" s="109">
        <v>270800</v>
      </c>
      <c r="E766" s="105" t="s">
        <v>186</v>
      </c>
      <c r="F766" s="106"/>
    </row>
    <row r="767" spans="1:6" x14ac:dyDescent="0.3">
      <c r="A767" s="103" t="s">
        <v>180</v>
      </c>
      <c r="B767" s="103" t="s">
        <v>164</v>
      </c>
      <c r="C767" s="104">
        <v>42520</v>
      </c>
      <c r="D767" s="109">
        <v>187170</v>
      </c>
      <c r="E767" s="105" t="s">
        <v>165</v>
      </c>
      <c r="F767" s="106"/>
    </row>
    <row r="768" spans="1:6" x14ac:dyDescent="0.3">
      <c r="A768" s="103" t="s">
        <v>179</v>
      </c>
      <c r="B768" s="103" t="s">
        <v>166</v>
      </c>
      <c r="C768" s="104">
        <v>42594</v>
      </c>
      <c r="D768" s="109">
        <v>107680</v>
      </c>
      <c r="E768" s="105" t="s">
        <v>185</v>
      </c>
      <c r="F768" s="106"/>
    </row>
    <row r="769" spans="1:6" x14ac:dyDescent="0.3">
      <c r="A769" s="103" t="s">
        <v>180</v>
      </c>
      <c r="B769" s="103" t="s">
        <v>164</v>
      </c>
      <c r="C769" s="104">
        <v>42581</v>
      </c>
      <c r="D769" s="109">
        <v>74360</v>
      </c>
      <c r="E769" s="105" t="s">
        <v>183</v>
      </c>
      <c r="F769" s="106"/>
    </row>
    <row r="770" spans="1:6" x14ac:dyDescent="0.3">
      <c r="A770" s="103" t="s">
        <v>180</v>
      </c>
      <c r="B770" s="103" t="s">
        <v>176</v>
      </c>
      <c r="C770" s="104">
        <v>42441</v>
      </c>
      <c r="D770" s="109">
        <v>288890</v>
      </c>
      <c r="E770" s="105" t="s">
        <v>184</v>
      </c>
      <c r="F770" s="106"/>
    </row>
    <row r="771" spans="1:6" x14ac:dyDescent="0.3">
      <c r="A771" s="103" t="s">
        <v>181</v>
      </c>
      <c r="B771" s="103" t="s">
        <v>176</v>
      </c>
      <c r="C771" s="104">
        <v>42464</v>
      </c>
      <c r="D771" s="109">
        <v>196920</v>
      </c>
      <c r="E771" s="105" t="s">
        <v>186</v>
      </c>
      <c r="F771" s="106"/>
    </row>
    <row r="772" spans="1:6" x14ac:dyDescent="0.3">
      <c r="A772" s="103" t="s">
        <v>180</v>
      </c>
      <c r="B772" s="103" t="s">
        <v>177</v>
      </c>
      <c r="C772" s="104">
        <v>42532</v>
      </c>
      <c r="D772" s="109">
        <v>67110</v>
      </c>
      <c r="E772" s="105" t="s">
        <v>165</v>
      </c>
      <c r="F772" s="106"/>
    </row>
    <row r="773" spans="1:6" x14ac:dyDescent="0.3">
      <c r="A773" s="103" t="s">
        <v>181</v>
      </c>
      <c r="B773" s="103" t="s">
        <v>176</v>
      </c>
      <c r="C773" s="104">
        <v>42433</v>
      </c>
      <c r="D773" s="109">
        <v>95380</v>
      </c>
      <c r="E773" s="105" t="s">
        <v>185</v>
      </c>
      <c r="F773" s="106"/>
    </row>
    <row r="774" spans="1:6" x14ac:dyDescent="0.3">
      <c r="A774" s="103" t="s">
        <v>179</v>
      </c>
      <c r="B774" s="103" t="s">
        <v>166</v>
      </c>
      <c r="C774" s="104">
        <v>42511</v>
      </c>
      <c r="D774" s="109">
        <v>121430</v>
      </c>
      <c r="E774" s="105" t="s">
        <v>183</v>
      </c>
      <c r="F774" s="106"/>
    </row>
    <row r="775" spans="1:6" x14ac:dyDescent="0.3">
      <c r="A775" s="103" t="s">
        <v>180</v>
      </c>
      <c r="B775" s="103" t="s">
        <v>164</v>
      </c>
      <c r="C775" s="104">
        <v>42560</v>
      </c>
      <c r="D775" s="109">
        <v>239800</v>
      </c>
      <c r="E775" s="105" t="s">
        <v>184</v>
      </c>
      <c r="F775" s="106"/>
    </row>
    <row r="776" spans="1:6" x14ac:dyDescent="0.3">
      <c r="A776" s="103" t="s">
        <v>181</v>
      </c>
      <c r="B776" s="103" t="s">
        <v>176</v>
      </c>
      <c r="C776" s="104">
        <v>42505</v>
      </c>
      <c r="D776" s="109">
        <v>144920</v>
      </c>
      <c r="E776" s="105" t="s">
        <v>186</v>
      </c>
      <c r="F776" s="106"/>
    </row>
    <row r="777" spans="1:6" x14ac:dyDescent="0.3">
      <c r="A777" s="103" t="s">
        <v>180</v>
      </c>
      <c r="B777" s="103" t="s">
        <v>177</v>
      </c>
      <c r="C777" s="104">
        <v>42373</v>
      </c>
      <c r="D777" s="109">
        <v>38210</v>
      </c>
      <c r="E777" s="105" t="s">
        <v>183</v>
      </c>
      <c r="F777" s="106"/>
    </row>
    <row r="778" spans="1:6" x14ac:dyDescent="0.3">
      <c r="A778" s="103" t="s">
        <v>180</v>
      </c>
      <c r="B778" s="103" t="s">
        <v>166</v>
      </c>
      <c r="C778" s="104">
        <v>42397</v>
      </c>
      <c r="D778" s="109">
        <v>71500</v>
      </c>
      <c r="E778" s="105" t="s">
        <v>184</v>
      </c>
      <c r="F778" s="106"/>
    </row>
    <row r="779" spans="1:6" x14ac:dyDescent="0.3">
      <c r="A779" s="103" t="s">
        <v>180</v>
      </c>
      <c r="B779" s="103" t="s">
        <v>166</v>
      </c>
      <c r="C779" s="104">
        <v>42478</v>
      </c>
      <c r="D779" s="109">
        <v>156430</v>
      </c>
      <c r="E779" s="105" t="s">
        <v>186</v>
      </c>
      <c r="F779" s="106"/>
    </row>
    <row r="780" spans="1:6" x14ac:dyDescent="0.3">
      <c r="A780" s="103" t="s">
        <v>178</v>
      </c>
      <c r="B780" s="103" t="s">
        <v>177</v>
      </c>
      <c r="C780" s="104">
        <v>42490</v>
      </c>
      <c r="D780" s="109">
        <v>225350</v>
      </c>
      <c r="E780" s="105" t="s">
        <v>165</v>
      </c>
      <c r="F780" s="106"/>
    </row>
    <row r="781" spans="1:6" x14ac:dyDescent="0.3">
      <c r="A781" s="103" t="s">
        <v>181</v>
      </c>
      <c r="B781" s="103" t="s">
        <v>164</v>
      </c>
      <c r="C781" s="104">
        <v>42468</v>
      </c>
      <c r="D781" s="109">
        <v>97270</v>
      </c>
      <c r="E781" s="105" t="s">
        <v>185</v>
      </c>
      <c r="F781" s="106"/>
    </row>
    <row r="782" spans="1:6" x14ac:dyDescent="0.3">
      <c r="A782" s="103" t="s">
        <v>181</v>
      </c>
      <c r="B782" s="103" t="s">
        <v>164</v>
      </c>
      <c r="C782" s="104">
        <v>42541</v>
      </c>
      <c r="D782" s="109">
        <v>96100</v>
      </c>
      <c r="E782" s="105" t="s">
        <v>183</v>
      </c>
      <c r="F782" s="106"/>
    </row>
    <row r="783" spans="1:6" x14ac:dyDescent="0.3">
      <c r="A783" s="103" t="s">
        <v>181</v>
      </c>
      <c r="B783" s="103" t="s">
        <v>164</v>
      </c>
      <c r="C783" s="104">
        <v>42419</v>
      </c>
      <c r="D783" s="109">
        <v>70760</v>
      </c>
      <c r="E783" s="105" t="s">
        <v>184</v>
      </c>
      <c r="F783" s="106"/>
    </row>
    <row r="784" spans="1:6" x14ac:dyDescent="0.3">
      <c r="A784" s="103" t="s">
        <v>182</v>
      </c>
      <c r="B784" s="103" t="s">
        <v>166</v>
      </c>
      <c r="C784" s="104">
        <v>42448</v>
      </c>
      <c r="D784" s="109">
        <v>135460</v>
      </c>
      <c r="E784" s="105" t="s">
        <v>186</v>
      </c>
      <c r="F784" s="106"/>
    </row>
    <row r="785" spans="1:6" x14ac:dyDescent="0.3">
      <c r="A785" s="103" t="s">
        <v>178</v>
      </c>
      <c r="B785" s="103" t="s">
        <v>176</v>
      </c>
      <c r="C785" s="104">
        <v>42440</v>
      </c>
      <c r="D785" s="109">
        <v>153200</v>
      </c>
      <c r="E785" s="105" t="s">
        <v>165</v>
      </c>
      <c r="F785" s="106"/>
    </row>
    <row r="786" spans="1:6" x14ac:dyDescent="0.3">
      <c r="A786" s="103" t="s">
        <v>182</v>
      </c>
      <c r="B786" s="103" t="s">
        <v>176</v>
      </c>
      <c r="C786" s="104">
        <v>42543</v>
      </c>
      <c r="D786" s="109">
        <v>87690</v>
      </c>
      <c r="E786" s="105" t="s">
        <v>185</v>
      </c>
      <c r="F786" s="106"/>
    </row>
    <row r="787" spans="1:6" x14ac:dyDescent="0.3">
      <c r="A787" s="103" t="s">
        <v>181</v>
      </c>
      <c r="B787" s="103" t="s">
        <v>166</v>
      </c>
      <c r="C787" s="104">
        <v>42577</v>
      </c>
      <c r="D787" s="109">
        <v>38390</v>
      </c>
      <c r="E787" s="105" t="s">
        <v>183</v>
      </c>
      <c r="F787" s="106"/>
    </row>
    <row r="788" spans="1:6" x14ac:dyDescent="0.3">
      <c r="A788" s="103" t="s">
        <v>182</v>
      </c>
      <c r="B788" s="103" t="s">
        <v>176</v>
      </c>
      <c r="C788" s="104">
        <v>42524</v>
      </c>
      <c r="D788" s="109">
        <v>200360</v>
      </c>
      <c r="E788" s="105" t="s">
        <v>184</v>
      </c>
      <c r="F788" s="106"/>
    </row>
    <row r="789" spans="1:6" x14ac:dyDescent="0.3">
      <c r="A789" s="103" t="s">
        <v>179</v>
      </c>
      <c r="B789" s="103" t="s">
        <v>177</v>
      </c>
      <c r="C789" s="104">
        <v>42390</v>
      </c>
      <c r="D789" s="109">
        <v>57090</v>
      </c>
      <c r="E789" s="105" t="s">
        <v>186</v>
      </c>
      <c r="F789" s="106"/>
    </row>
    <row r="790" spans="1:6" x14ac:dyDescent="0.3">
      <c r="A790" s="103" t="s">
        <v>181</v>
      </c>
      <c r="B790" s="103" t="s">
        <v>176</v>
      </c>
      <c r="C790" s="104">
        <v>42374</v>
      </c>
      <c r="D790" s="109">
        <v>247700</v>
      </c>
      <c r="E790" s="105" t="s">
        <v>165</v>
      </c>
      <c r="F790" s="106"/>
    </row>
    <row r="791" spans="1:6" x14ac:dyDescent="0.3">
      <c r="A791" s="103" t="s">
        <v>181</v>
      </c>
      <c r="B791" s="103" t="s">
        <v>166</v>
      </c>
      <c r="C791" s="104">
        <v>42497</v>
      </c>
      <c r="D791" s="109">
        <v>294950</v>
      </c>
      <c r="E791" s="105" t="s">
        <v>185</v>
      </c>
      <c r="F791" s="106"/>
    </row>
    <row r="792" spans="1:6" x14ac:dyDescent="0.3">
      <c r="A792" s="103" t="s">
        <v>178</v>
      </c>
      <c r="B792" s="103" t="s">
        <v>176</v>
      </c>
      <c r="C792" s="104">
        <v>42530</v>
      </c>
      <c r="D792" s="109">
        <v>155380</v>
      </c>
      <c r="E792" s="105" t="s">
        <v>183</v>
      </c>
      <c r="F792" s="106"/>
    </row>
    <row r="793" spans="1:6" x14ac:dyDescent="0.3">
      <c r="A793" s="103" t="s">
        <v>182</v>
      </c>
      <c r="B793" s="103" t="s">
        <v>166</v>
      </c>
      <c r="C793" s="104">
        <v>42425</v>
      </c>
      <c r="D793" s="109">
        <v>221860</v>
      </c>
      <c r="E793" s="105" t="s">
        <v>184</v>
      </c>
      <c r="F793" s="106"/>
    </row>
    <row r="794" spans="1:6" x14ac:dyDescent="0.3">
      <c r="A794" s="103" t="s">
        <v>182</v>
      </c>
      <c r="B794" s="103" t="s">
        <v>177</v>
      </c>
      <c r="C794" s="104">
        <v>42585</v>
      </c>
      <c r="D794" s="109">
        <v>126200</v>
      </c>
      <c r="E794" s="105" t="s">
        <v>186</v>
      </c>
      <c r="F794" s="106"/>
    </row>
    <row r="795" spans="1:6" x14ac:dyDescent="0.3">
      <c r="A795" s="103" t="s">
        <v>182</v>
      </c>
      <c r="B795" s="103" t="s">
        <v>166</v>
      </c>
      <c r="C795" s="104">
        <v>42375</v>
      </c>
      <c r="D795" s="109">
        <v>27460</v>
      </c>
      <c r="E795" s="105" t="s">
        <v>183</v>
      </c>
      <c r="F795" s="106"/>
    </row>
    <row r="796" spans="1:6" x14ac:dyDescent="0.3">
      <c r="A796" s="103" t="s">
        <v>182</v>
      </c>
      <c r="B796" s="103" t="s">
        <v>177</v>
      </c>
      <c r="C796" s="104">
        <v>42527</v>
      </c>
      <c r="D796" s="109">
        <v>267990</v>
      </c>
      <c r="E796" s="105" t="s">
        <v>184</v>
      </c>
      <c r="F796" s="106"/>
    </row>
    <row r="797" spans="1:6" x14ac:dyDescent="0.3">
      <c r="A797" s="103" t="s">
        <v>179</v>
      </c>
      <c r="B797" s="103" t="s">
        <v>164</v>
      </c>
      <c r="C797" s="104">
        <v>42399</v>
      </c>
      <c r="D797" s="109">
        <v>71700</v>
      </c>
      <c r="E797" s="105" t="s">
        <v>186</v>
      </c>
      <c r="F797" s="106"/>
    </row>
    <row r="798" spans="1:6" x14ac:dyDescent="0.3">
      <c r="A798" s="103" t="s">
        <v>178</v>
      </c>
      <c r="B798" s="103" t="s">
        <v>166</v>
      </c>
      <c r="C798" s="104">
        <v>42447</v>
      </c>
      <c r="D798" s="109">
        <v>56230</v>
      </c>
      <c r="E798" s="105" t="s">
        <v>165</v>
      </c>
      <c r="F798" s="106"/>
    </row>
    <row r="799" spans="1:6" x14ac:dyDescent="0.3">
      <c r="A799" s="103" t="s">
        <v>179</v>
      </c>
      <c r="B799" s="103" t="s">
        <v>177</v>
      </c>
      <c r="C799" s="104">
        <v>42496</v>
      </c>
      <c r="D799" s="109">
        <v>249190</v>
      </c>
      <c r="E799" s="105" t="s">
        <v>185</v>
      </c>
      <c r="F799" s="106"/>
    </row>
    <row r="800" spans="1:6" x14ac:dyDescent="0.3">
      <c r="A800" s="103" t="s">
        <v>179</v>
      </c>
      <c r="B800" s="103" t="s">
        <v>164</v>
      </c>
      <c r="C800" s="104">
        <v>42538</v>
      </c>
      <c r="D800" s="109">
        <v>143160</v>
      </c>
      <c r="E800" s="105" t="s">
        <v>183</v>
      </c>
      <c r="F800" s="106"/>
    </row>
    <row r="801" spans="1:6" x14ac:dyDescent="0.3">
      <c r="A801" s="103" t="s">
        <v>180</v>
      </c>
      <c r="B801" s="103" t="s">
        <v>164</v>
      </c>
      <c r="C801" s="104">
        <v>42386</v>
      </c>
      <c r="D801" s="109">
        <v>53720</v>
      </c>
      <c r="E801" s="105" t="s">
        <v>184</v>
      </c>
      <c r="F801" s="106"/>
    </row>
    <row r="802" spans="1:6" x14ac:dyDescent="0.3">
      <c r="A802" s="103" t="s">
        <v>178</v>
      </c>
      <c r="B802" s="103" t="s">
        <v>166</v>
      </c>
      <c r="C802" s="104">
        <v>42452</v>
      </c>
      <c r="D802" s="109">
        <v>259350</v>
      </c>
      <c r="E802" s="105" t="s">
        <v>186</v>
      </c>
      <c r="F802" s="106"/>
    </row>
    <row r="803" spans="1:6" x14ac:dyDescent="0.3">
      <c r="A803" s="103" t="s">
        <v>182</v>
      </c>
      <c r="B803" s="103" t="s">
        <v>166</v>
      </c>
      <c r="C803" s="104">
        <v>42415</v>
      </c>
      <c r="D803" s="109">
        <v>248670</v>
      </c>
      <c r="E803" s="105" t="s">
        <v>165</v>
      </c>
      <c r="F803" s="106"/>
    </row>
    <row r="804" spans="1:6" x14ac:dyDescent="0.3">
      <c r="A804" s="103" t="s">
        <v>178</v>
      </c>
      <c r="B804" s="103" t="s">
        <v>176</v>
      </c>
      <c r="C804" s="104">
        <v>42570</v>
      </c>
      <c r="D804" s="109">
        <v>250370</v>
      </c>
      <c r="E804" s="105" t="s">
        <v>185</v>
      </c>
      <c r="F804" s="106"/>
    </row>
    <row r="805" spans="1:6" x14ac:dyDescent="0.3">
      <c r="A805" s="103" t="s">
        <v>178</v>
      </c>
      <c r="B805" s="103" t="s">
        <v>176</v>
      </c>
      <c r="C805" s="104">
        <v>42554</v>
      </c>
      <c r="D805" s="109">
        <v>268770</v>
      </c>
      <c r="E805" s="105" t="s">
        <v>183</v>
      </c>
      <c r="F805" s="106"/>
    </row>
    <row r="806" spans="1:6" x14ac:dyDescent="0.3">
      <c r="A806" s="103" t="s">
        <v>182</v>
      </c>
      <c r="B806" s="103" t="s">
        <v>166</v>
      </c>
      <c r="C806" s="104">
        <v>42385</v>
      </c>
      <c r="D806" s="109">
        <v>169450</v>
      </c>
      <c r="E806" s="105" t="s">
        <v>184</v>
      </c>
      <c r="F806" s="106"/>
    </row>
    <row r="807" spans="1:6" x14ac:dyDescent="0.3">
      <c r="A807" s="103" t="s">
        <v>178</v>
      </c>
      <c r="B807" s="103" t="s">
        <v>177</v>
      </c>
      <c r="C807" s="104">
        <v>42484</v>
      </c>
      <c r="D807" s="109">
        <v>205990</v>
      </c>
      <c r="E807" s="105" t="s">
        <v>186</v>
      </c>
      <c r="F807" s="106"/>
    </row>
    <row r="808" spans="1:6" x14ac:dyDescent="0.3">
      <c r="A808" s="103" t="s">
        <v>178</v>
      </c>
      <c r="B808" s="103" t="s">
        <v>177</v>
      </c>
      <c r="C808" s="104">
        <v>42476</v>
      </c>
      <c r="D808" s="109">
        <v>63920</v>
      </c>
      <c r="E808" s="105" t="s">
        <v>165</v>
      </c>
      <c r="F808" s="106"/>
    </row>
    <row r="809" spans="1:6" x14ac:dyDescent="0.3">
      <c r="A809" s="103" t="s">
        <v>181</v>
      </c>
      <c r="B809" s="103" t="s">
        <v>164</v>
      </c>
      <c r="C809" s="104">
        <v>42529</v>
      </c>
      <c r="D809" s="109">
        <v>105610</v>
      </c>
      <c r="E809" s="105" t="s">
        <v>185</v>
      </c>
      <c r="F809" s="106"/>
    </row>
    <row r="810" spans="1:6" x14ac:dyDescent="0.3">
      <c r="A810" s="103" t="s">
        <v>181</v>
      </c>
      <c r="B810" s="103" t="s">
        <v>164</v>
      </c>
      <c r="C810" s="104">
        <v>42596</v>
      </c>
      <c r="D810" s="109">
        <v>177310</v>
      </c>
      <c r="E810" s="105" t="s">
        <v>183</v>
      </c>
      <c r="F810" s="106"/>
    </row>
    <row r="811" spans="1:6" x14ac:dyDescent="0.3">
      <c r="A811" s="103" t="s">
        <v>179</v>
      </c>
      <c r="B811" s="103" t="s">
        <v>164</v>
      </c>
      <c r="C811" s="104">
        <v>42581</v>
      </c>
      <c r="D811" s="109">
        <v>203770</v>
      </c>
      <c r="E811" s="105" t="s">
        <v>184</v>
      </c>
      <c r="F811" s="106"/>
    </row>
    <row r="812" spans="1:6" x14ac:dyDescent="0.3">
      <c r="A812" s="103" t="s">
        <v>181</v>
      </c>
      <c r="B812" s="103" t="s">
        <v>177</v>
      </c>
      <c r="C812" s="104">
        <v>42465</v>
      </c>
      <c r="D812" s="109">
        <v>194550</v>
      </c>
      <c r="E812" s="105" t="s">
        <v>186</v>
      </c>
      <c r="F812" s="106"/>
    </row>
    <row r="813" spans="1:6" x14ac:dyDescent="0.3">
      <c r="A813" s="103" t="s">
        <v>180</v>
      </c>
      <c r="B813" s="103" t="s">
        <v>176</v>
      </c>
      <c r="C813" s="104">
        <v>42422</v>
      </c>
      <c r="D813" s="109">
        <v>175790</v>
      </c>
      <c r="E813" s="105" t="s">
        <v>183</v>
      </c>
      <c r="F813" s="106"/>
    </row>
    <row r="814" spans="1:6" x14ac:dyDescent="0.3">
      <c r="A814" s="103" t="s">
        <v>181</v>
      </c>
      <c r="B814" s="103" t="s">
        <v>177</v>
      </c>
      <c r="C814" s="104">
        <v>42453</v>
      </c>
      <c r="D814" s="109">
        <v>33630</v>
      </c>
      <c r="E814" s="105" t="s">
        <v>184</v>
      </c>
      <c r="F814" s="106"/>
    </row>
    <row r="815" spans="1:6" x14ac:dyDescent="0.3">
      <c r="A815" s="103" t="s">
        <v>179</v>
      </c>
      <c r="B815" s="103" t="s">
        <v>176</v>
      </c>
      <c r="C815" s="104">
        <v>42520</v>
      </c>
      <c r="D815" s="109">
        <v>131940</v>
      </c>
      <c r="E815" s="105" t="s">
        <v>186</v>
      </c>
      <c r="F815" s="106"/>
    </row>
    <row r="816" spans="1:6" x14ac:dyDescent="0.3">
      <c r="A816" s="103" t="s">
        <v>181</v>
      </c>
      <c r="B816" s="103" t="s">
        <v>177</v>
      </c>
      <c r="C816" s="104">
        <v>42588</v>
      </c>
      <c r="D816" s="109">
        <v>47480</v>
      </c>
      <c r="E816" s="105" t="s">
        <v>165</v>
      </c>
      <c r="F816" s="106"/>
    </row>
    <row r="817" spans="1:6" x14ac:dyDescent="0.3">
      <c r="A817" s="103" t="s">
        <v>181</v>
      </c>
      <c r="B817" s="103" t="s">
        <v>177</v>
      </c>
      <c r="C817" s="104">
        <v>42524</v>
      </c>
      <c r="D817" s="109">
        <v>36630</v>
      </c>
      <c r="E817" s="105" t="s">
        <v>185</v>
      </c>
      <c r="F817" s="106"/>
    </row>
    <row r="818" spans="1:6" x14ac:dyDescent="0.3">
      <c r="A818" s="103" t="s">
        <v>179</v>
      </c>
      <c r="B818" s="103" t="s">
        <v>177</v>
      </c>
      <c r="C818" s="104">
        <v>42561</v>
      </c>
      <c r="D818" s="109">
        <v>25960</v>
      </c>
      <c r="E818" s="105" t="s">
        <v>183</v>
      </c>
      <c r="F818" s="106"/>
    </row>
    <row r="819" spans="1:6" x14ac:dyDescent="0.3">
      <c r="A819" s="103" t="s">
        <v>182</v>
      </c>
      <c r="B819" s="103" t="s">
        <v>176</v>
      </c>
      <c r="C819" s="104">
        <v>42588</v>
      </c>
      <c r="D819" s="109">
        <v>150000</v>
      </c>
      <c r="E819" s="105" t="s">
        <v>184</v>
      </c>
      <c r="F819" s="106"/>
    </row>
    <row r="820" spans="1:6" x14ac:dyDescent="0.3">
      <c r="A820" s="103" t="s">
        <v>181</v>
      </c>
      <c r="B820" s="103" t="s">
        <v>164</v>
      </c>
      <c r="C820" s="104">
        <v>42566</v>
      </c>
      <c r="D820" s="109">
        <v>128580</v>
      </c>
      <c r="E820" s="105" t="s">
        <v>186</v>
      </c>
      <c r="F820" s="106"/>
    </row>
    <row r="821" spans="1:6" x14ac:dyDescent="0.3">
      <c r="A821" s="103" t="s">
        <v>181</v>
      </c>
      <c r="B821" s="103" t="s">
        <v>166</v>
      </c>
      <c r="C821" s="104">
        <v>42460</v>
      </c>
      <c r="D821" s="109">
        <v>59010</v>
      </c>
      <c r="E821" s="105" t="s">
        <v>165</v>
      </c>
      <c r="F821" s="106"/>
    </row>
    <row r="822" spans="1:6" x14ac:dyDescent="0.3">
      <c r="A822" s="103" t="s">
        <v>180</v>
      </c>
      <c r="B822" s="103" t="s">
        <v>177</v>
      </c>
      <c r="C822" s="104">
        <v>42514</v>
      </c>
      <c r="D822" s="109">
        <v>295770</v>
      </c>
      <c r="E822" s="105" t="s">
        <v>185</v>
      </c>
      <c r="F822" s="106"/>
    </row>
    <row r="823" spans="1:6" x14ac:dyDescent="0.3">
      <c r="A823" s="103" t="s">
        <v>178</v>
      </c>
      <c r="B823" s="103" t="s">
        <v>164</v>
      </c>
      <c r="C823" s="104">
        <v>42541</v>
      </c>
      <c r="D823" s="109">
        <v>195280</v>
      </c>
      <c r="E823" s="105" t="s">
        <v>183</v>
      </c>
      <c r="F823" s="106"/>
    </row>
    <row r="824" spans="1:6" x14ac:dyDescent="0.3">
      <c r="A824" s="103" t="s">
        <v>181</v>
      </c>
      <c r="B824" s="103" t="s">
        <v>176</v>
      </c>
      <c r="C824" s="104">
        <v>42387</v>
      </c>
      <c r="D824" s="109">
        <v>231060</v>
      </c>
      <c r="E824" s="105" t="s">
        <v>184</v>
      </c>
      <c r="F824" s="106"/>
    </row>
    <row r="825" spans="1:6" x14ac:dyDescent="0.3">
      <c r="A825" s="103" t="s">
        <v>178</v>
      </c>
      <c r="B825" s="103" t="s">
        <v>164</v>
      </c>
      <c r="C825" s="104">
        <v>42458</v>
      </c>
      <c r="D825" s="109">
        <v>104220</v>
      </c>
      <c r="E825" s="105" t="s">
        <v>186</v>
      </c>
      <c r="F825" s="106"/>
    </row>
    <row r="826" spans="1:6" x14ac:dyDescent="0.3">
      <c r="A826" s="103" t="s">
        <v>182</v>
      </c>
      <c r="B826" s="103" t="s">
        <v>164</v>
      </c>
      <c r="C826" s="104">
        <v>42393</v>
      </c>
      <c r="D826" s="109">
        <v>95520</v>
      </c>
      <c r="E826" s="105" t="s">
        <v>165</v>
      </c>
      <c r="F826" s="106"/>
    </row>
    <row r="827" spans="1:6" x14ac:dyDescent="0.3">
      <c r="A827" s="103" t="s">
        <v>179</v>
      </c>
      <c r="B827" s="103" t="s">
        <v>166</v>
      </c>
      <c r="C827" s="104">
        <v>42590</v>
      </c>
      <c r="D827" s="109">
        <v>140760</v>
      </c>
      <c r="E827" s="105" t="s">
        <v>185</v>
      </c>
      <c r="F827" s="106"/>
    </row>
    <row r="828" spans="1:6" x14ac:dyDescent="0.3">
      <c r="A828" s="103" t="s">
        <v>181</v>
      </c>
      <c r="B828" s="103" t="s">
        <v>176</v>
      </c>
      <c r="C828" s="104">
        <v>42498</v>
      </c>
      <c r="D828" s="109">
        <v>143000</v>
      </c>
      <c r="E828" s="105" t="s">
        <v>183</v>
      </c>
      <c r="F828" s="106"/>
    </row>
    <row r="829" spans="1:6" x14ac:dyDescent="0.3">
      <c r="A829" s="103" t="s">
        <v>181</v>
      </c>
      <c r="B829" s="103" t="s">
        <v>164</v>
      </c>
      <c r="C829" s="104">
        <v>42478</v>
      </c>
      <c r="D829" s="109">
        <v>187350</v>
      </c>
      <c r="E829" s="105" t="s">
        <v>184</v>
      </c>
      <c r="F829" s="106"/>
    </row>
    <row r="830" spans="1:6" x14ac:dyDescent="0.3">
      <c r="A830" s="103" t="s">
        <v>180</v>
      </c>
      <c r="B830" s="103" t="s">
        <v>177</v>
      </c>
      <c r="C830" s="104">
        <v>42529</v>
      </c>
      <c r="D830" s="109">
        <v>268270</v>
      </c>
      <c r="E830" s="105" t="s">
        <v>186</v>
      </c>
      <c r="F830" s="106"/>
    </row>
    <row r="831" spans="1:6" x14ac:dyDescent="0.3">
      <c r="A831" s="103" t="s">
        <v>178</v>
      </c>
      <c r="B831" s="103" t="s">
        <v>164</v>
      </c>
      <c r="C831" s="104">
        <v>42376</v>
      </c>
      <c r="D831" s="109">
        <v>223900</v>
      </c>
      <c r="E831" s="105" t="s">
        <v>183</v>
      </c>
      <c r="F831" s="106"/>
    </row>
    <row r="832" spans="1:6" x14ac:dyDescent="0.3">
      <c r="A832" s="103" t="s">
        <v>182</v>
      </c>
      <c r="B832" s="103" t="s">
        <v>176</v>
      </c>
      <c r="C832" s="104">
        <v>42574</v>
      </c>
      <c r="D832" s="109">
        <v>60740</v>
      </c>
      <c r="E832" s="105" t="s">
        <v>184</v>
      </c>
      <c r="F832" s="106"/>
    </row>
    <row r="833" spans="1:6" x14ac:dyDescent="0.3">
      <c r="A833" s="103" t="s">
        <v>179</v>
      </c>
      <c r="B833" s="103" t="s">
        <v>177</v>
      </c>
      <c r="C833" s="104">
        <v>42377</v>
      </c>
      <c r="D833" s="109">
        <v>55550</v>
      </c>
      <c r="E833" s="105" t="s">
        <v>186</v>
      </c>
      <c r="F833" s="106"/>
    </row>
    <row r="834" spans="1:6" x14ac:dyDescent="0.3">
      <c r="A834" s="103" t="s">
        <v>181</v>
      </c>
      <c r="B834" s="103" t="s">
        <v>176</v>
      </c>
      <c r="C834" s="104">
        <v>42532</v>
      </c>
      <c r="D834" s="109">
        <v>116180</v>
      </c>
      <c r="E834" s="105" t="s">
        <v>165</v>
      </c>
      <c r="F834" s="106"/>
    </row>
    <row r="835" spans="1:6" x14ac:dyDescent="0.3">
      <c r="A835" s="103" t="s">
        <v>182</v>
      </c>
      <c r="B835" s="103" t="s">
        <v>164</v>
      </c>
      <c r="C835" s="104">
        <v>42504</v>
      </c>
      <c r="D835" s="109">
        <v>272040</v>
      </c>
      <c r="E835" s="105" t="s">
        <v>185</v>
      </c>
      <c r="F835" s="106"/>
    </row>
    <row r="836" spans="1:6" x14ac:dyDescent="0.3">
      <c r="A836" s="103" t="s">
        <v>182</v>
      </c>
      <c r="B836" s="103" t="s">
        <v>166</v>
      </c>
      <c r="C836" s="104">
        <v>42373</v>
      </c>
      <c r="D836" s="109">
        <v>197280</v>
      </c>
      <c r="E836" s="105" t="s">
        <v>183</v>
      </c>
      <c r="F836" s="106"/>
    </row>
    <row r="837" spans="1:6" x14ac:dyDescent="0.3">
      <c r="A837" s="103" t="s">
        <v>179</v>
      </c>
      <c r="B837" s="103" t="s">
        <v>164</v>
      </c>
      <c r="C837" s="104">
        <v>42465</v>
      </c>
      <c r="D837" s="109">
        <v>40500</v>
      </c>
      <c r="E837" s="105" t="s">
        <v>184</v>
      </c>
      <c r="F837" s="106"/>
    </row>
    <row r="838" spans="1:6" x14ac:dyDescent="0.3">
      <c r="A838" s="103" t="s">
        <v>178</v>
      </c>
      <c r="B838" s="103" t="s">
        <v>164</v>
      </c>
      <c r="C838" s="104">
        <v>42522</v>
      </c>
      <c r="D838" s="109">
        <v>119450</v>
      </c>
      <c r="E838" s="105" t="s">
        <v>186</v>
      </c>
      <c r="F838" s="106"/>
    </row>
    <row r="839" spans="1:6" x14ac:dyDescent="0.3">
      <c r="A839" s="103" t="s">
        <v>181</v>
      </c>
      <c r="B839" s="103" t="s">
        <v>177</v>
      </c>
      <c r="C839" s="104">
        <v>42431</v>
      </c>
      <c r="D839" s="109">
        <v>76980</v>
      </c>
      <c r="E839" s="105" t="s">
        <v>165</v>
      </c>
      <c r="F839" s="106"/>
    </row>
    <row r="840" spans="1:6" x14ac:dyDescent="0.3">
      <c r="A840" s="103" t="s">
        <v>179</v>
      </c>
      <c r="B840" s="103" t="s">
        <v>164</v>
      </c>
      <c r="C840" s="104">
        <v>42497</v>
      </c>
      <c r="D840" s="109">
        <v>150840</v>
      </c>
      <c r="E840" s="105" t="s">
        <v>185</v>
      </c>
      <c r="F840" s="106"/>
    </row>
    <row r="841" spans="1:6" x14ac:dyDescent="0.3">
      <c r="A841" s="103" t="s">
        <v>181</v>
      </c>
      <c r="B841" s="103" t="s">
        <v>166</v>
      </c>
      <c r="C841" s="104">
        <v>42592</v>
      </c>
      <c r="D841" s="109">
        <v>281440</v>
      </c>
      <c r="E841" s="105" t="s">
        <v>183</v>
      </c>
      <c r="F841" s="106"/>
    </row>
    <row r="842" spans="1:6" x14ac:dyDescent="0.3">
      <c r="A842" s="103" t="s">
        <v>180</v>
      </c>
      <c r="B842" s="103" t="s">
        <v>177</v>
      </c>
      <c r="C842" s="104">
        <v>42383</v>
      </c>
      <c r="D842" s="109">
        <v>213000</v>
      </c>
      <c r="E842" s="105" t="s">
        <v>184</v>
      </c>
      <c r="F842" s="106"/>
    </row>
    <row r="843" spans="1:6" x14ac:dyDescent="0.3">
      <c r="A843" s="103" t="s">
        <v>180</v>
      </c>
      <c r="B843" s="103" t="s">
        <v>176</v>
      </c>
      <c r="C843" s="104">
        <v>42525</v>
      </c>
      <c r="D843" s="109">
        <v>252970</v>
      </c>
      <c r="E843" s="105" t="s">
        <v>186</v>
      </c>
      <c r="F843" s="106"/>
    </row>
    <row r="844" spans="1:6" x14ac:dyDescent="0.3">
      <c r="A844" s="103" t="s">
        <v>182</v>
      </c>
      <c r="B844" s="103" t="s">
        <v>164</v>
      </c>
      <c r="C844" s="104">
        <v>42495</v>
      </c>
      <c r="D844" s="109">
        <v>285280</v>
      </c>
      <c r="E844" s="105" t="s">
        <v>165</v>
      </c>
      <c r="F844" s="106"/>
    </row>
    <row r="845" spans="1:6" x14ac:dyDescent="0.3">
      <c r="A845" s="103" t="s">
        <v>182</v>
      </c>
      <c r="B845" s="103" t="s">
        <v>164</v>
      </c>
      <c r="C845" s="104">
        <v>42411</v>
      </c>
      <c r="D845" s="109">
        <v>297640</v>
      </c>
      <c r="E845" s="105" t="s">
        <v>185</v>
      </c>
      <c r="F845" s="106"/>
    </row>
    <row r="846" spans="1:6" x14ac:dyDescent="0.3">
      <c r="A846" s="103" t="s">
        <v>182</v>
      </c>
      <c r="B846" s="103" t="s">
        <v>176</v>
      </c>
      <c r="C846" s="104">
        <v>42482</v>
      </c>
      <c r="D846" s="109">
        <v>161530</v>
      </c>
      <c r="E846" s="105" t="s">
        <v>183</v>
      </c>
      <c r="F846" s="106"/>
    </row>
    <row r="847" spans="1:6" x14ac:dyDescent="0.3">
      <c r="A847" s="103" t="s">
        <v>178</v>
      </c>
      <c r="B847" s="103" t="s">
        <v>166</v>
      </c>
      <c r="C847" s="104">
        <v>42435</v>
      </c>
      <c r="D847" s="109">
        <v>67070</v>
      </c>
      <c r="E847" s="105" t="s">
        <v>184</v>
      </c>
      <c r="F847" s="106"/>
    </row>
    <row r="848" spans="1:6" x14ac:dyDescent="0.3">
      <c r="A848" s="103" t="s">
        <v>179</v>
      </c>
      <c r="B848" s="103" t="s">
        <v>164</v>
      </c>
      <c r="C848" s="104">
        <v>42386</v>
      </c>
      <c r="D848" s="109">
        <v>286630</v>
      </c>
      <c r="E848" s="105" t="s">
        <v>186</v>
      </c>
      <c r="F848" s="106"/>
    </row>
    <row r="849" spans="1:6" x14ac:dyDescent="0.3">
      <c r="A849" s="103" t="s">
        <v>182</v>
      </c>
      <c r="B849" s="103" t="s">
        <v>176</v>
      </c>
      <c r="C849" s="104">
        <v>42432</v>
      </c>
      <c r="D849" s="109">
        <v>116410</v>
      </c>
      <c r="E849" s="105" t="s">
        <v>183</v>
      </c>
      <c r="F849" s="106"/>
    </row>
    <row r="850" spans="1:6" x14ac:dyDescent="0.3">
      <c r="A850" s="103" t="s">
        <v>179</v>
      </c>
      <c r="B850" s="103" t="s">
        <v>177</v>
      </c>
      <c r="C850" s="104">
        <v>42442</v>
      </c>
      <c r="D850" s="109">
        <v>190370</v>
      </c>
      <c r="E850" s="105" t="s">
        <v>184</v>
      </c>
      <c r="F850" s="106"/>
    </row>
    <row r="851" spans="1:6" x14ac:dyDescent="0.3">
      <c r="A851" s="103" t="s">
        <v>180</v>
      </c>
      <c r="B851" s="103" t="s">
        <v>177</v>
      </c>
      <c r="C851" s="104">
        <v>42509</v>
      </c>
      <c r="D851" s="109">
        <v>68790</v>
      </c>
      <c r="E851" s="105" t="s">
        <v>186</v>
      </c>
      <c r="F851" s="106"/>
    </row>
    <row r="852" spans="1:6" x14ac:dyDescent="0.3">
      <c r="A852" s="103" t="s">
        <v>181</v>
      </c>
      <c r="B852" s="103" t="s">
        <v>177</v>
      </c>
      <c r="C852" s="104">
        <v>42457</v>
      </c>
      <c r="D852" s="109">
        <v>90100</v>
      </c>
      <c r="E852" s="105" t="s">
        <v>165</v>
      </c>
      <c r="F852" s="106"/>
    </row>
    <row r="853" spans="1:6" x14ac:dyDescent="0.3">
      <c r="A853" s="103" t="s">
        <v>181</v>
      </c>
      <c r="B853" s="103" t="s">
        <v>164</v>
      </c>
      <c r="C853" s="104">
        <v>42590</v>
      </c>
      <c r="D853" s="109">
        <v>266450</v>
      </c>
      <c r="E853" s="105" t="s">
        <v>185</v>
      </c>
      <c r="F853" s="106"/>
    </row>
    <row r="854" spans="1:6" x14ac:dyDescent="0.3">
      <c r="A854" s="103" t="s">
        <v>178</v>
      </c>
      <c r="B854" s="103" t="s">
        <v>177</v>
      </c>
      <c r="C854" s="104">
        <v>42489</v>
      </c>
      <c r="D854" s="109">
        <v>218440</v>
      </c>
      <c r="E854" s="105" t="s">
        <v>183</v>
      </c>
      <c r="F854" s="106"/>
    </row>
    <row r="855" spans="1:6" x14ac:dyDescent="0.3">
      <c r="A855" s="103" t="s">
        <v>181</v>
      </c>
      <c r="B855" s="103" t="s">
        <v>176</v>
      </c>
      <c r="C855" s="104">
        <v>42594</v>
      </c>
      <c r="D855" s="109">
        <v>36080</v>
      </c>
      <c r="E855" s="105" t="s">
        <v>184</v>
      </c>
      <c r="F855" s="106"/>
    </row>
    <row r="856" spans="1:6" x14ac:dyDescent="0.3">
      <c r="A856" s="103" t="s">
        <v>180</v>
      </c>
      <c r="B856" s="103" t="s">
        <v>164</v>
      </c>
      <c r="C856" s="104">
        <v>42602</v>
      </c>
      <c r="D856" s="109">
        <v>286610</v>
      </c>
      <c r="E856" s="105" t="s">
        <v>186</v>
      </c>
      <c r="F856" s="106"/>
    </row>
    <row r="857" spans="1:6" x14ac:dyDescent="0.3">
      <c r="A857" s="103" t="s">
        <v>178</v>
      </c>
      <c r="B857" s="103" t="s">
        <v>164</v>
      </c>
      <c r="C857" s="104">
        <v>42436</v>
      </c>
      <c r="D857" s="109">
        <v>149560</v>
      </c>
      <c r="E857" s="105" t="s">
        <v>165</v>
      </c>
      <c r="F857" s="106"/>
    </row>
    <row r="858" spans="1:6" x14ac:dyDescent="0.3">
      <c r="A858" s="103" t="s">
        <v>182</v>
      </c>
      <c r="B858" s="103" t="s">
        <v>177</v>
      </c>
      <c r="C858" s="104">
        <v>42531</v>
      </c>
      <c r="D858" s="109">
        <v>258440</v>
      </c>
      <c r="E858" s="105" t="s">
        <v>185</v>
      </c>
      <c r="F858" s="106"/>
    </row>
    <row r="859" spans="1:6" x14ac:dyDescent="0.3">
      <c r="A859" s="103" t="s">
        <v>178</v>
      </c>
      <c r="B859" s="103" t="s">
        <v>164</v>
      </c>
      <c r="C859" s="104">
        <v>42401</v>
      </c>
      <c r="D859" s="109">
        <v>234370</v>
      </c>
      <c r="E859" s="105" t="s">
        <v>183</v>
      </c>
      <c r="F859" s="106"/>
    </row>
    <row r="860" spans="1:6" x14ac:dyDescent="0.3">
      <c r="A860" s="103" t="s">
        <v>182</v>
      </c>
      <c r="B860" s="103" t="s">
        <v>166</v>
      </c>
      <c r="C860" s="104">
        <v>42594</v>
      </c>
      <c r="D860" s="109">
        <v>208910</v>
      </c>
      <c r="E860" s="105" t="s">
        <v>184</v>
      </c>
      <c r="F860" s="106"/>
    </row>
    <row r="861" spans="1:6" x14ac:dyDescent="0.3">
      <c r="A861" s="103" t="s">
        <v>181</v>
      </c>
      <c r="B861" s="103" t="s">
        <v>176</v>
      </c>
      <c r="C861" s="104">
        <v>42439</v>
      </c>
      <c r="D861" s="109">
        <v>110670</v>
      </c>
      <c r="E861" s="105" t="s">
        <v>186</v>
      </c>
      <c r="F861" s="106"/>
    </row>
    <row r="862" spans="1:6" x14ac:dyDescent="0.3">
      <c r="A862" s="103" t="s">
        <v>178</v>
      </c>
      <c r="B862" s="103" t="s">
        <v>164</v>
      </c>
      <c r="C862" s="104">
        <v>42502</v>
      </c>
      <c r="D862" s="109">
        <v>81570</v>
      </c>
      <c r="E862" s="105" t="s">
        <v>165</v>
      </c>
      <c r="F862" s="106"/>
    </row>
    <row r="863" spans="1:6" x14ac:dyDescent="0.3">
      <c r="A863" s="103" t="s">
        <v>182</v>
      </c>
      <c r="B863" s="103" t="s">
        <v>166</v>
      </c>
      <c r="C863" s="104">
        <v>42399</v>
      </c>
      <c r="D863" s="109">
        <v>145030</v>
      </c>
      <c r="E863" s="105" t="s">
        <v>185</v>
      </c>
      <c r="F863" s="106"/>
    </row>
    <row r="864" spans="1:6" x14ac:dyDescent="0.3">
      <c r="A864" s="103" t="s">
        <v>179</v>
      </c>
      <c r="B864" s="103" t="s">
        <v>164</v>
      </c>
      <c r="C864" s="104">
        <v>42584</v>
      </c>
      <c r="D864" s="109">
        <v>247850</v>
      </c>
      <c r="E864" s="105" t="s">
        <v>183</v>
      </c>
      <c r="F864" s="106"/>
    </row>
    <row r="865" spans="1:6" x14ac:dyDescent="0.3">
      <c r="A865" s="103" t="s">
        <v>182</v>
      </c>
      <c r="B865" s="103" t="s">
        <v>164</v>
      </c>
      <c r="C865" s="104">
        <v>42564</v>
      </c>
      <c r="D865" s="109">
        <v>171980</v>
      </c>
      <c r="E865" s="105" t="s">
        <v>184</v>
      </c>
      <c r="F865" s="106"/>
    </row>
    <row r="866" spans="1:6" x14ac:dyDescent="0.3">
      <c r="A866" s="103" t="s">
        <v>180</v>
      </c>
      <c r="B866" s="103" t="s">
        <v>176</v>
      </c>
      <c r="C866" s="104">
        <v>42542</v>
      </c>
      <c r="D866" s="109">
        <v>125980</v>
      </c>
      <c r="E866" s="105" t="s">
        <v>186</v>
      </c>
      <c r="F866" s="106"/>
    </row>
    <row r="867" spans="1:6" x14ac:dyDescent="0.3">
      <c r="A867" s="103" t="s">
        <v>182</v>
      </c>
      <c r="B867" s="103" t="s">
        <v>177</v>
      </c>
      <c r="C867" s="104">
        <v>42375</v>
      </c>
      <c r="D867" s="109">
        <v>106390</v>
      </c>
      <c r="E867" s="105" t="s">
        <v>183</v>
      </c>
      <c r="F867" s="106"/>
    </row>
    <row r="868" spans="1:6" x14ac:dyDescent="0.3">
      <c r="A868" s="103" t="s">
        <v>178</v>
      </c>
      <c r="B868" s="103" t="s">
        <v>164</v>
      </c>
      <c r="C868" s="104">
        <v>42388</v>
      </c>
      <c r="D868" s="109">
        <v>96080</v>
      </c>
      <c r="E868" s="105" t="s">
        <v>184</v>
      </c>
      <c r="F868" s="106"/>
    </row>
    <row r="869" spans="1:6" x14ac:dyDescent="0.3">
      <c r="A869" s="103" t="s">
        <v>178</v>
      </c>
      <c r="B869" s="103" t="s">
        <v>164</v>
      </c>
      <c r="C869" s="104">
        <v>42494</v>
      </c>
      <c r="D869" s="109">
        <v>170380</v>
      </c>
      <c r="E869" s="105" t="s">
        <v>186</v>
      </c>
      <c r="F869" s="106"/>
    </row>
    <row r="870" spans="1:6" x14ac:dyDescent="0.3">
      <c r="A870" s="103" t="s">
        <v>180</v>
      </c>
      <c r="B870" s="103" t="s">
        <v>177</v>
      </c>
      <c r="C870" s="104">
        <v>42515</v>
      </c>
      <c r="D870" s="109">
        <v>50120</v>
      </c>
      <c r="E870" s="105" t="s">
        <v>165</v>
      </c>
      <c r="F870" s="106"/>
    </row>
    <row r="871" spans="1:6" x14ac:dyDescent="0.3">
      <c r="A871" s="103" t="s">
        <v>182</v>
      </c>
      <c r="B871" s="103" t="s">
        <v>177</v>
      </c>
      <c r="C871" s="104">
        <v>42404</v>
      </c>
      <c r="D871" s="109">
        <v>232290</v>
      </c>
      <c r="E871" s="105" t="s">
        <v>185</v>
      </c>
      <c r="F871" s="106"/>
    </row>
    <row r="872" spans="1:6" x14ac:dyDescent="0.3">
      <c r="A872" s="103" t="s">
        <v>178</v>
      </c>
      <c r="B872" s="103" t="s">
        <v>166</v>
      </c>
      <c r="C872" s="104">
        <v>42553</v>
      </c>
      <c r="D872" s="109">
        <v>232140</v>
      </c>
      <c r="E872" s="105" t="s">
        <v>183</v>
      </c>
      <c r="F872" s="106"/>
    </row>
    <row r="873" spans="1:6" x14ac:dyDescent="0.3">
      <c r="A873" s="103" t="s">
        <v>182</v>
      </c>
      <c r="B873" s="103" t="s">
        <v>164</v>
      </c>
      <c r="C873" s="104">
        <v>42391</v>
      </c>
      <c r="D873" s="109">
        <v>281940</v>
      </c>
      <c r="E873" s="105" t="s">
        <v>184</v>
      </c>
      <c r="F873" s="106"/>
    </row>
    <row r="874" spans="1:6" x14ac:dyDescent="0.3">
      <c r="A874" s="103" t="s">
        <v>181</v>
      </c>
      <c r="B874" s="103" t="s">
        <v>166</v>
      </c>
      <c r="C874" s="104">
        <v>42577</v>
      </c>
      <c r="D874" s="109">
        <v>61990</v>
      </c>
      <c r="E874" s="105" t="s">
        <v>186</v>
      </c>
      <c r="F874" s="106"/>
    </row>
    <row r="875" spans="1:6" x14ac:dyDescent="0.3">
      <c r="A875" s="103" t="s">
        <v>182</v>
      </c>
      <c r="B875" s="103" t="s">
        <v>177</v>
      </c>
      <c r="C875" s="104">
        <v>42542</v>
      </c>
      <c r="D875" s="109">
        <v>139460</v>
      </c>
      <c r="E875" s="105" t="s">
        <v>165</v>
      </c>
      <c r="F875" s="106"/>
    </row>
    <row r="876" spans="1:6" x14ac:dyDescent="0.3">
      <c r="A876" s="103" t="s">
        <v>178</v>
      </c>
      <c r="B876" s="103" t="s">
        <v>164</v>
      </c>
      <c r="C876" s="104">
        <v>42498</v>
      </c>
      <c r="D876" s="109">
        <v>265830</v>
      </c>
      <c r="E876" s="105" t="s">
        <v>185</v>
      </c>
      <c r="F876" s="106"/>
    </row>
    <row r="877" spans="1:6" x14ac:dyDescent="0.3">
      <c r="A877" s="103" t="s">
        <v>179</v>
      </c>
      <c r="B877" s="103" t="s">
        <v>164</v>
      </c>
      <c r="C877" s="104">
        <v>42534</v>
      </c>
      <c r="D877" s="109">
        <v>158700</v>
      </c>
      <c r="E877" s="105" t="s">
        <v>183</v>
      </c>
      <c r="F877" s="106"/>
    </row>
    <row r="878" spans="1:6" x14ac:dyDescent="0.3">
      <c r="A878" s="103" t="s">
        <v>180</v>
      </c>
      <c r="B878" s="103" t="s">
        <v>177</v>
      </c>
      <c r="C878" s="104">
        <v>42430</v>
      </c>
      <c r="D878" s="109">
        <v>162010</v>
      </c>
      <c r="E878" s="105" t="s">
        <v>184</v>
      </c>
      <c r="F878" s="106"/>
    </row>
    <row r="879" spans="1:6" x14ac:dyDescent="0.3">
      <c r="A879" s="103" t="s">
        <v>181</v>
      </c>
      <c r="B879" s="103" t="s">
        <v>164</v>
      </c>
      <c r="C879" s="104">
        <v>42427</v>
      </c>
      <c r="D879" s="109">
        <v>77580</v>
      </c>
      <c r="E879" s="105" t="s">
        <v>186</v>
      </c>
      <c r="F879" s="106"/>
    </row>
    <row r="880" spans="1:6" x14ac:dyDescent="0.3">
      <c r="A880" s="103" t="s">
        <v>180</v>
      </c>
      <c r="B880" s="103" t="s">
        <v>177</v>
      </c>
      <c r="C880" s="104">
        <v>42570</v>
      </c>
      <c r="D880" s="109">
        <v>56400</v>
      </c>
      <c r="E880" s="105" t="s">
        <v>165</v>
      </c>
      <c r="F880" s="106"/>
    </row>
    <row r="881" spans="1:6" x14ac:dyDescent="0.3">
      <c r="A881" s="103" t="s">
        <v>182</v>
      </c>
      <c r="B881" s="103" t="s">
        <v>164</v>
      </c>
      <c r="C881" s="104">
        <v>42589</v>
      </c>
      <c r="D881" s="109">
        <v>289280</v>
      </c>
      <c r="E881" s="105" t="s">
        <v>185</v>
      </c>
      <c r="F881" s="106"/>
    </row>
    <row r="882" spans="1:6" x14ac:dyDescent="0.3">
      <c r="A882" s="103" t="s">
        <v>181</v>
      </c>
      <c r="B882" s="103" t="s">
        <v>166</v>
      </c>
      <c r="C882" s="104">
        <v>42377</v>
      </c>
      <c r="D882" s="109">
        <v>118570</v>
      </c>
      <c r="E882" s="105" t="s">
        <v>183</v>
      </c>
      <c r="F882" s="106"/>
    </row>
    <row r="883" spans="1:6" x14ac:dyDescent="0.3">
      <c r="A883" s="103" t="s">
        <v>178</v>
      </c>
      <c r="B883" s="103" t="s">
        <v>164</v>
      </c>
      <c r="C883" s="104">
        <v>42461</v>
      </c>
      <c r="D883" s="109">
        <v>286920</v>
      </c>
      <c r="E883" s="105" t="s">
        <v>184</v>
      </c>
      <c r="F883" s="106"/>
    </row>
    <row r="884" spans="1:6" x14ac:dyDescent="0.3">
      <c r="A884" s="103" t="s">
        <v>180</v>
      </c>
      <c r="B884" s="103" t="s">
        <v>166</v>
      </c>
      <c r="C884" s="104">
        <v>42487</v>
      </c>
      <c r="D884" s="109">
        <v>236140</v>
      </c>
      <c r="E884" s="105" t="s">
        <v>186</v>
      </c>
      <c r="F884" s="106"/>
    </row>
    <row r="885" spans="1:6" x14ac:dyDescent="0.3">
      <c r="A885" s="103" t="s">
        <v>179</v>
      </c>
      <c r="B885" s="103" t="s">
        <v>164</v>
      </c>
      <c r="C885" s="104">
        <v>42538</v>
      </c>
      <c r="D885" s="109">
        <v>199040</v>
      </c>
      <c r="E885" s="105" t="s">
        <v>183</v>
      </c>
      <c r="F885" s="106"/>
    </row>
    <row r="886" spans="1:6" x14ac:dyDescent="0.3">
      <c r="A886" s="103" t="s">
        <v>179</v>
      </c>
      <c r="B886" s="103" t="s">
        <v>164</v>
      </c>
      <c r="C886" s="104">
        <v>42451</v>
      </c>
      <c r="D886" s="109">
        <v>239530</v>
      </c>
      <c r="E886" s="105" t="s">
        <v>184</v>
      </c>
      <c r="F886" s="106"/>
    </row>
    <row r="887" spans="1:6" x14ac:dyDescent="0.3">
      <c r="A887" s="103" t="s">
        <v>182</v>
      </c>
      <c r="B887" s="103" t="s">
        <v>164</v>
      </c>
      <c r="C887" s="104">
        <v>42453</v>
      </c>
      <c r="D887" s="109">
        <v>139320</v>
      </c>
      <c r="E887" s="105" t="s">
        <v>186</v>
      </c>
      <c r="F887" s="106"/>
    </row>
    <row r="888" spans="1:6" x14ac:dyDescent="0.3">
      <c r="A888" s="103" t="s">
        <v>178</v>
      </c>
      <c r="B888" s="103" t="s">
        <v>166</v>
      </c>
      <c r="C888" s="104">
        <v>42546</v>
      </c>
      <c r="D888" s="109">
        <v>93290</v>
      </c>
      <c r="E888" s="105" t="s">
        <v>165</v>
      </c>
      <c r="F888" s="106"/>
    </row>
    <row r="889" spans="1:6" x14ac:dyDescent="0.3">
      <c r="A889" s="103" t="s">
        <v>178</v>
      </c>
      <c r="B889" s="103" t="s">
        <v>176</v>
      </c>
      <c r="C889" s="104">
        <v>42543</v>
      </c>
      <c r="D889" s="109">
        <v>88400</v>
      </c>
      <c r="E889" s="105" t="s">
        <v>185</v>
      </c>
      <c r="F889" s="106"/>
    </row>
    <row r="890" spans="1:6" x14ac:dyDescent="0.3">
      <c r="A890" s="103" t="s">
        <v>182</v>
      </c>
      <c r="B890" s="103" t="s">
        <v>166</v>
      </c>
      <c r="C890" s="104">
        <v>42442</v>
      </c>
      <c r="D890" s="109">
        <v>110950</v>
      </c>
      <c r="E890" s="105" t="s">
        <v>183</v>
      </c>
      <c r="F890" s="106"/>
    </row>
    <row r="891" spans="1:6" x14ac:dyDescent="0.3">
      <c r="A891" s="103" t="s">
        <v>179</v>
      </c>
      <c r="B891" s="103" t="s">
        <v>176</v>
      </c>
      <c r="C891" s="104">
        <v>42576</v>
      </c>
      <c r="D891" s="109">
        <v>161870</v>
      </c>
      <c r="E891" s="105" t="s">
        <v>184</v>
      </c>
      <c r="F891" s="106"/>
    </row>
    <row r="892" spans="1:6" x14ac:dyDescent="0.3">
      <c r="A892" s="103" t="s">
        <v>180</v>
      </c>
      <c r="B892" s="103" t="s">
        <v>176</v>
      </c>
      <c r="C892" s="104">
        <v>42466</v>
      </c>
      <c r="D892" s="109">
        <v>183470</v>
      </c>
      <c r="E892" s="105" t="s">
        <v>186</v>
      </c>
      <c r="F892" s="106"/>
    </row>
    <row r="893" spans="1:6" x14ac:dyDescent="0.3">
      <c r="A893" s="103" t="s">
        <v>179</v>
      </c>
      <c r="B893" s="103" t="s">
        <v>164</v>
      </c>
      <c r="C893" s="104">
        <v>42389</v>
      </c>
      <c r="D893" s="109">
        <v>105020</v>
      </c>
      <c r="E893" s="105" t="s">
        <v>165</v>
      </c>
      <c r="F893" s="106"/>
    </row>
    <row r="894" spans="1:6" x14ac:dyDescent="0.3">
      <c r="A894" s="103" t="s">
        <v>180</v>
      </c>
      <c r="B894" s="103" t="s">
        <v>177</v>
      </c>
      <c r="C894" s="104">
        <v>42379</v>
      </c>
      <c r="D894" s="109">
        <v>283370</v>
      </c>
      <c r="E894" s="105" t="s">
        <v>185</v>
      </c>
      <c r="F894" s="106"/>
    </row>
    <row r="895" spans="1:6" x14ac:dyDescent="0.3">
      <c r="A895" s="103" t="s">
        <v>178</v>
      </c>
      <c r="B895" s="103" t="s">
        <v>166</v>
      </c>
      <c r="C895" s="104">
        <v>42586</v>
      </c>
      <c r="D895" s="109">
        <v>31150</v>
      </c>
      <c r="E895" s="105" t="s">
        <v>183</v>
      </c>
      <c r="F895" s="106"/>
    </row>
    <row r="896" spans="1:6" x14ac:dyDescent="0.3">
      <c r="A896" s="103" t="s">
        <v>178</v>
      </c>
      <c r="B896" s="103" t="s">
        <v>166</v>
      </c>
      <c r="C896" s="104">
        <v>42544</v>
      </c>
      <c r="D896" s="109">
        <v>121320</v>
      </c>
      <c r="E896" s="105" t="s">
        <v>184</v>
      </c>
      <c r="F896" s="106"/>
    </row>
    <row r="897" spans="1:6" x14ac:dyDescent="0.3">
      <c r="A897" s="103" t="s">
        <v>180</v>
      </c>
      <c r="B897" s="103" t="s">
        <v>164</v>
      </c>
      <c r="C897" s="104">
        <v>42546</v>
      </c>
      <c r="D897" s="109">
        <v>261510</v>
      </c>
      <c r="E897" s="105" t="s">
        <v>186</v>
      </c>
      <c r="F897" s="106"/>
    </row>
    <row r="898" spans="1:6" x14ac:dyDescent="0.3">
      <c r="A898" s="103" t="s">
        <v>182</v>
      </c>
      <c r="B898" s="103" t="s">
        <v>177</v>
      </c>
      <c r="C898" s="104">
        <v>42585</v>
      </c>
      <c r="D898" s="109">
        <v>102950</v>
      </c>
      <c r="E898" s="105" t="s">
        <v>165</v>
      </c>
      <c r="F898" s="106"/>
    </row>
    <row r="899" spans="1:6" x14ac:dyDescent="0.3">
      <c r="A899" s="103" t="s">
        <v>181</v>
      </c>
      <c r="B899" s="103" t="s">
        <v>164</v>
      </c>
      <c r="C899" s="104">
        <v>42487</v>
      </c>
      <c r="D899" s="109">
        <v>263190</v>
      </c>
      <c r="E899" s="105" t="s">
        <v>185</v>
      </c>
      <c r="F899" s="106"/>
    </row>
    <row r="900" spans="1:6" x14ac:dyDescent="0.3">
      <c r="A900" s="103" t="s">
        <v>182</v>
      </c>
      <c r="B900" s="103" t="s">
        <v>176</v>
      </c>
      <c r="C900" s="104">
        <v>42408</v>
      </c>
      <c r="D900" s="109">
        <v>243630</v>
      </c>
      <c r="E900" s="105" t="s">
        <v>183</v>
      </c>
      <c r="F900" s="106"/>
    </row>
    <row r="901" spans="1:6" x14ac:dyDescent="0.3">
      <c r="A901" s="103" t="s">
        <v>180</v>
      </c>
      <c r="B901" s="103" t="s">
        <v>176</v>
      </c>
      <c r="C901" s="104">
        <v>42421</v>
      </c>
      <c r="D901" s="109">
        <v>100380</v>
      </c>
      <c r="E901" s="105" t="s">
        <v>184</v>
      </c>
      <c r="F901" s="106"/>
    </row>
    <row r="902" spans="1:6" x14ac:dyDescent="0.3">
      <c r="A902" s="103" t="s">
        <v>181</v>
      </c>
      <c r="B902" s="103" t="s">
        <v>166</v>
      </c>
      <c r="C902" s="104">
        <v>42500</v>
      </c>
      <c r="D902" s="109">
        <v>110340</v>
      </c>
      <c r="E902" s="105" t="s">
        <v>186</v>
      </c>
      <c r="F902" s="106"/>
    </row>
    <row r="903" spans="1:6" x14ac:dyDescent="0.3">
      <c r="A903" s="103" t="s">
        <v>180</v>
      </c>
      <c r="B903" s="103" t="s">
        <v>177</v>
      </c>
      <c r="C903" s="104">
        <v>42453</v>
      </c>
      <c r="D903" s="109">
        <v>290280</v>
      </c>
      <c r="E903" s="105" t="s">
        <v>183</v>
      </c>
      <c r="F903" s="106"/>
    </row>
    <row r="904" spans="1:6" x14ac:dyDescent="0.3">
      <c r="A904" s="103" t="s">
        <v>178</v>
      </c>
      <c r="B904" s="103" t="s">
        <v>177</v>
      </c>
      <c r="C904" s="104">
        <v>42573</v>
      </c>
      <c r="D904" s="109">
        <v>283590</v>
      </c>
      <c r="E904" s="105" t="s">
        <v>184</v>
      </c>
      <c r="F904" s="106"/>
    </row>
    <row r="905" spans="1:6" x14ac:dyDescent="0.3">
      <c r="A905" s="103" t="s">
        <v>180</v>
      </c>
      <c r="B905" s="103" t="s">
        <v>177</v>
      </c>
      <c r="C905" s="104">
        <v>42516</v>
      </c>
      <c r="D905" s="109">
        <v>120940</v>
      </c>
      <c r="E905" s="105" t="s">
        <v>186</v>
      </c>
      <c r="F905" s="106"/>
    </row>
    <row r="906" spans="1:6" x14ac:dyDescent="0.3">
      <c r="A906" s="103" t="s">
        <v>179</v>
      </c>
      <c r="B906" s="103" t="s">
        <v>166</v>
      </c>
      <c r="C906" s="104">
        <v>42568</v>
      </c>
      <c r="D906" s="109">
        <v>179230</v>
      </c>
      <c r="E906" s="105" t="s">
        <v>165</v>
      </c>
      <c r="F906" s="106"/>
    </row>
    <row r="907" spans="1:6" x14ac:dyDescent="0.3">
      <c r="A907" s="103" t="s">
        <v>180</v>
      </c>
      <c r="B907" s="103" t="s">
        <v>164</v>
      </c>
      <c r="C907" s="104">
        <v>42439</v>
      </c>
      <c r="D907" s="109">
        <v>213690</v>
      </c>
      <c r="E907" s="105" t="s">
        <v>185</v>
      </c>
      <c r="F907" s="106"/>
    </row>
    <row r="908" spans="1:6" x14ac:dyDescent="0.3">
      <c r="A908" s="103" t="s">
        <v>179</v>
      </c>
      <c r="B908" s="103" t="s">
        <v>166</v>
      </c>
      <c r="C908" s="104">
        <v>42408</v>
      </c>
      <c r="D908" s="109">
        <v>45000</v>
      </c>
      <c r="E908" s="105" t="s">
        <v>183</v>
      </c>
      <c r="F908" s="106"/>
    </row>
    <row r="909" spans="1:6" x14ac:dyDescent="0.3">
      <c r="A909" s="103" t="s">
        <v>179</v>
      </c>
      <c r="B909" s="103" t="s">
        <v>164</v>
      </c>
      <c r="C909" s="104">
        <v>42525</v>
      </c>
      <c r="D909" s="109">
        <v>232890</v>
      </c>
      <c r="E909" s="105" t="s">
        <v>184</v>
      </c>
      <c r="F909" s="106"/>
    </row>
    <row r="910" spans="1:6" x14ac:dyDescent="0.3">
      <c r="A910" s="103" t="s">
        <v>182</v>
      </c>
      <c r="B910" s="103" t="s">
        <v>177</v>
      </c>
      <c r="C910" s="104">
        <v>42467</v>
      </c>
      <c r="D910" s="109">
        <v>106320</v>
      </c>
      <c r="E910" s="105" t="s">
        <v>186</v>
      </c>
      <c r="F910" s="106"/>
    </row>
    <row r="911" spans="1:6" x14ac:dyDescent="0.3">
      <c r="A911" s="103" t="s">
        <v>181</v>
      </c>
      <c r="B911" s="103" t="s">
        <v>164</v>
      </c>
      <c r="C911" s="104">
        <v>42500</v>
      </c>
      <c r="D911" s="109">
        <v>78040</v>
      </c>
      <c r="E911" s="105" t="s">
        <v>165</v>
      </c>
      <c r="F911" s="106"/>
    </row>
    <row r="912" spans="1:6" x14ac:dyDescent="0.3">
      <c r="A912" s="103" t="s">
        <v>179</v>
      </c>
      <c r="B912" s="103" t="s">
        <v>164</v>
      </c>
      <c r="C912" s="104">
        <v>42512</v>
      </c>
      <c r="D912" s="109">
        <v>114830</v>
      </c>
      <c r="E912" s="105" t="s">
        <v>185</v>
      </c>
      <c r="F912" s="106"/>
    </row>
    <row r="913" spans="1:6" x14ac:dyDescent="0.3">
      <c r="A913" s="103" t="s">
        <v>181</v>
      </c>
      <c r="B913" s="103" t="s">
        <v>176</v>
      </c>
      <c r="C913" s="104">
        <v>42477</v>
      </c>
      <c r="D913" s="109">
        <v>294160</v>
      </c>
      <c r="E913" s="105" t="s">
        <v>183</v>
      </c>
      <c r="F913" s="106"/>
    </row>
    <row r="914" spans="1:6" x14ac:dyDescent="0.3">
      <c r="A914" s="103" t="s">
        <v>181</v>
      </c>
      <c r="B914" s="103" t="s">
        <v>177</v>
      </c>
      <c r="C914" s="104">
        <v>42433</v>
      </c>
      <c r="D914" s="109">
        <v>134190</v>
      </c>
      <c r="E914" s="105" t="s">
        <v>184</v>
      </c>
      <c r="F914" s="106"/>
    </row>
    <row r="915" spans="1:6" x14ac:dyDescent="0.3">
      <c r="A915" s="103" t="s">
        <v>182</v>
      </c>
      <c r="B915" s="103" t="s">
        <v>166</v>
      </c>
      <c r="C915" s="104">
        <v>42430</v>
      </c>
      <c r="D915" s="109">
        <v>60860</v>
      </c>
      <c r="E915" s="105" t="s">
        <v>186</v>
      </c>
      <c r="F915" s="106"/>
    </row>
    <row r="916" spans="1:6" x14ac:dyDescent="0.3">
      <c r="A916" s="103" t="s">
        <v>178</v>
      </c>
      <c r="B916" s="103" t="s">
        <v>166</v>
      </c>
      <c r="C916" s="104">
        <v>42463</v>
      </c>
      <c r="D916" s="109">
        <v>75710</v>
      </c>
      <c r="E916" s="105" t="s">
        <v>165</v>
      </c>
      <c r="F916" s="106"/>
    </row>
    <row r="917" spans="1:6" x14ac:dyDescent="0.3">
      <c r="A917" s="103" t="s">
        <v>181</v>
      </c>
      <c r="B917" s="103" t="s">
        <v>177</v>
      </c>
      <c r="C917" s="104">
        <v>42539</v>
      </c>
      <c r="D917" s="109">
        <v>138910</v>
      </c>
      <c r="E917" s="105" t="s">
        <v>185</v>
      </c>
      <c r="F917" s="106"/>
    </row>
    <row r="918" spans="1:6" x14ac:dyDescent="0.3">
      <c r="A918" s="103" t="s">
        <v>181</v>
      </c>
      <c r="B918" s="103" t="s">
        <v>176</v>
      </c>
      <c r="C918" s="104">
        <v>42480</v>
      </c>
      <c r="D918" s="109">
        <v>125150</v>
      </c>
      <c r="E918" s="105" t="s">
        <v>183</v>
      </c>
      <c r="F918" s="106"/>
    </row>
    <row r="919" spans="1:6" x14ac:dyDescent="0.3">
      <c r="A919" s="103" t="s">
        <v>179</v>
      </c>
      <c r="B919" s="103" t="s">
        <v>177</v>
      </c>
      <c r="C919" s="104">
        <v>42528</v>
      </c>
      <c r="D919" s="109">
        <v>164850</v>
      </c>
      <c r="E919" s="105" t="s">
        <v>184</v>
      </c>
      <c r="F919" s="106"/>
    </row>
    <row r="920" spans="1:6" x14ac:dyDescent="0.3">
      <c r="A920" s="103" t="s">
        <v>182</v>
      </c>
      <c r="B920" s="103" t="s">
        <v>177</v>
      </c>
      <c r="C920" s="104">
        <v>42509</v>
      </c>
      <c r="D920" s="109">
        <v>131040</v>
      </c>
      <c r="E920" s="105" t="s">
        <v>186</v>
      </c>
      <c r="F920" s="106"/>
    </row>
    <row r="921" spans="1:6" x14ac:dyDescent="0.3">
      <c r="A921" s="103" t="s">
        <v>180</v>
      </c>
      <c r="B921" s="103" t="s">
        <v>164</v>
      </c>
      <c r="C921" s="104">
        <v>42553</v>
      </c>
      <c r="D921" s="109">
        <v>262120</v>
      </c>
      <c r="E921" s="105" t="s">
        <v>183</v>
      </c>
      <c r="F921" s="106"/>
    </row>
    <row r="922" spans="1:6" x14ac:dyDescent="0.3">
      <c r="A922" s="103" t="s">
        <v>180</v>
      </c>
      <c r="B922" s="103" t="s">
        <v>164</v>
      </c>
      <c r="C922" s="104">
        <v>42569</v>
      </c>
      <c r="D922" s="109">
        <v>191360</v>
      </c>
      <c r="E922" s="105" t="s">
        <v>184</v>
      </c>
      <c r="F922" s="106"/>
    </row>
    <row r="923" spans="1:6" x14ac:dyDescent="0.3">
      <c r="A923" s="103" t="s">
        <v>181</v>
      </c>
      <c r="B923" s="103" t="s">
        <v>164</v>
      </c>
      <c r="C923" s="104">
        <v>42585</v>
      </c>
      <c r="D923" s="109">
        <v>120840</v>
      </c>
      <c r="E923" s="105" t="s">
        <v>186</v>
      </c>
      <c r="F923" s="106"/>
    </row>
    <row r="924" spans="1:6" x14ac:dyDescent="0.3">
      <c r="A924" s="103" t="s">
        <v>178</v>
      </c>
      <c r="B924" s="103" t="s">
        <v>176</v>
      </c>
      <c r="C924" s="104">
        <v>42577</v>
      </c>
      <c r="D924" s="109">
        <v>294000</v>
      </c>
      <c r="E924" s="105" t="s">
        <v>165</v>
      </c>
      <c r="F924" s="106"/>
    </row>
    <row r="925" spans="1:6" x14ac:dyDescent="0.3">
      <c r="A925" s="103" t="s">
        <v>178</v>
      </c>
      <c r="B925" s="103" t="s">
        <v>177</v>
      </c>
      <c r="C925" s="104">
        <v>42442</v>
      </c>
      <c r="D925" s="109">
        <v>113610</v>
      </c>
      <c r="E925" s="105" t="s">
        <v>185</v>
      </c>
      <c r="F925" s="106"/>
    </row>
    <row r="926" spans="1:6" x14ac:dyDescent="0.3">
      <c r="A926" s="103" t="s">
        <v>178</v>
      </c>
      <c r="B926" s="103" t="s">
        <v>164</v>
      </c>
      <c r="C926" s="104">
        <v>42502</v>
      </c>
      <c r="D926" s="109">
        <v>221430</v>
      </c>
      <c r="E926" s="105" t="s">
        <v>183</v>
      </c>
      <c r="F926" s="106"/>
    </row>
    <row r="927" spans="1:6" x14ac:dyDescent="0.3">
      <c r="A927" s="103" t="s">
        <v>180</v>
      </c>
      <c r="B927" s="103" t="s">
        <v>177</v>
      </c>
      <c r="C927" s="104">
        <v>42458</v>
      </c>
      <c r="D927" s="109">
        <v>171560</v>
      </c>
      <c r="E927" s="105" t="s">
        <v>184</v>
      </c>
      <c r="F927" s="106"/>
    </row>
    <row r="928" spans="1:6" x14ac:dyDescent="0.3">
      <c r="A928" s="103" t="s">
        <v>181</v>
      </c>
      <c r="B928" s="103" t="s">
        <v>166</v>
      </c>
      <c r="C928" s="104">
        <v>42491</v>
      </c>
      <c r="D928" s="109">
        <v>140980</v>
      </c>
      <c r="E928" s="105" t="s">
        <v>186</v>
      </c>
      <c r="F928" s="106"/>
    </row>
    <row r="929" spans="1:6" x14ac:dyDescent="0.3">
      <c r="A929" s="103" t="s">
        <v>180</v>
      </c>
      <c r="B929" s="103" t="s">
        <v>164</v>
      </c>
      <c r="C929" s="104">
        <v>42394</v>
      </c>
      <c r="D929" s="109">
        <v>131700</v>
      </c>
      <c r="E929" s="105" t="s">
        <v>165</v>
      </c>
      <c r="F929" s="106"/>
    </row>
    <row r="930" spans="1:6" x14ac:dyDescent="0.3">
      <c r="A930" s="103" t="s">
        <v>178</v>
      </c>
      <c r="B930" s="103" t="s">
        <v>176</v>
      </c>
      <c r="C930" s="104">
        <v>42598</v>
      </c>
      <c r="D930" s="109">
        <v>248460</v>
      </c>
      <c r="E930" s="105" t="s">
        <v>185</v>
      </c>
      <c r="F930" s="106"/>
    </row>
    <row r="931" spans="1:6" x14ac:dyDescent="0.3">
      <c r="A931" s="103" t="s">
        <v>182</v>
      </c>
      <c r="B931" s="103" t="s">
        <v>176</v>
      </c>
      <c r="C931" s="104">
        <v>42503</v>
      </c>
      <c r="D931" s="109">
        <v>132050</v>
      </c>
      <c r="E931" s="105" t="s">
        <v>183</v>
      </c>
      <c r="F931" s="106"/>
    </row>
    <row r="932" spans="1:6" x14ac:dyDescent="0.3">
      <c r="A932" s="103" t="s">
        <v>182</v>
      </c>
      <c r="B932" s="103" t="s">
        <v>176</v>
      </c>
      <c r="C932" s="104">
        <v>42542</v>
      </c>
      <c r="D932" s="109">
        <v>57640</v>
      </c>
      <c r="E932" s="105" t="s">
        <v>184</v>
      </c>
      <c r="F932" s="106"/>
    </row>
    <row r="933" spans="1:6" x14ac:dyDescent="0.3">
      <c r="A933" s="103" t="s">
        <v>180</v>
      </c>
      <c r="B933" s="103" t="s">
        <v>166</v>
      </c>
      <c r="C933" s="104">
        <v>42421</v>
      </c>
      <c r="D933" s="109">
        <v>289850</v>
      </c>
      <c r="E933" s="105" t="s">
        <v>186</v>
      </c>
      <c r="F933" s="106"/>
    </row>
    <row r="934" spans="1:6" x14ac:dyDescent="0.3">
      <c r="A934" s="103" t="s">
        <v>179</v>
      </c>
      <c r="B934" s="103" t="s">
        <v>164</v>
      </c>
      <c r="C934" s="104">
        <v>42458</v>
      </c>
      <c r="D934" s="109">
        <v>172550</v>
      </c>
      <c r="E934" s="105" t="s">
        <v>165</v>
      </c>
      <c r="F934" s="106"/>
    </row>
    <row r="935" spans="1:6" x14ac:dyDescent="0.3">
      <c r="A935" s="103" t="s">
        <v>182</v>
      </c>
      <c r="B935" s="103" t="s">
        <v>164</v>
      </c>
      <c r="C935" s="104">
        <v>42528</v>
      </c>
      <c r="D935" s="109">
        <v>147600</v>
      </c>
      <c r="E935" s="105" t="s">
        <v>185</v>
      </c>
      <c r="F935" s="106"/>
    </row>
    <row r="936" spans="1:6" x14ac:dyDescent="0.3">
      <c r="A936" s="103" t="s">
        <v>179</v>
      </c>
      <c r="B936" s="103" t="s">
        <v>177</v>
      </c>
      <c r="C936" s="104">
        <v>42446</v>
      </c>
      <c r="D936" s="109">
        <v>118440</v>
      </c>
      <c r="E936" s="105" t="s">
        <v>183</v>
      </c>
      <c r="F936" s="106"/>
    </row>
    <row r="937" spans="1:6" x14ac:dyDescent="0.3">
      <c r="A937" s="103" t="s">
        <v>181</v>
      </c>
      <c r="B937" s="103" t="s">
        <v>164</v>
      </c>
      <c r="C937" s="104">
        <v>42503</v>
      </c>
      <c r="D937" s="109">
        <v>185220</v>
      </c>
      <c r="E937" s="105" t="s">
        <v>184</v>
      </c>
      <c r="F937" s="106"/>
    </row>
    <row r="938" spans="1:6" x14ac:dyDescent="0.3">
      <c r="A938" s="103" t="s">
        <v>180</v>
      </c>
      <c r="B938" s="103" t="s">
        <v>177</v>
      </c>
      <c r="C938" s="104">
        <v>42563</v>
      </c>
      <c r="D938" s="109">
        <v>201730</v>
      </c>
      <c r="E938" s="105" t="s">
        <v>186</v>
      </c>
      <c r="F938" s="106"/>
    </row>
    <row r="939" spans="1:6" x14ac:dyDescent="0.3">
      <c r="A939" s="103" t="s">
        <v>182</v>
      </c>
      <c r="B939" s="103" t="s">
        <v>166</v>
      </c>
      <c r="C939" s="104">
        <v>42435</v>
      </c>
      <c r="D939" s="109">
        <v>82590</v>
      </c>
      <c r="E939" s="105" t="s">
        <v>183</v>
      </c>
      <c r="F939" s="106"/>
    </row>
    <row r="940" spans="1:6" x14ac:dyDescent="0.3">
      <c r="A940" s="103" t="s">
        <v>178</v>
      </c>
      <c r="B940" s="103" t="s">
        <v>164</v>
      </c>
      <c r="C940" s="104">
        <v>42436</v>
      </c>
      <c r="D940" s="109">
        <v>230610</v>
      </c>
      <c r="E940" s="105" t="s">
        <v>184</v>
      </c>
      <c r="F940" s="106"/>
    </row>
    <row r="941" spans="1:6" x14ac:dyDescent="0.3">
      <c r="A941" s="103" t="s">
        <v>178</v>
      </c>
      <c r="B941" s="103" t="s">
        <v>176</v>
      </c>
      <c r="C941" s="104">
        <v>42557</v>
      </c>
      <c r="D941" s="109">
        <v>95540</v>
      </c>
      <c r="E941" s="105" t="s">
        <v>186</v>
      </c>
      <c r="F941" s="106"/>
    </row>
    <row r="942" spans="1:6" x14ac:dyDescent="0.3">
      <c r="A942" s="103" t="s">
        <v>182</v>
      </c>
      <c r="B942" s="103" t="s">
        <v>177</v>
      </c>
      <c r="C942" s="104">
        <v>42460</v>
      </c>
      <c r="D942" s="109">
        <v>93930</v>
      </c>
      <c r="E942" s="105" t="s">
        <v>165</v>
      </c>
      <c r="F942" s="106"/>
    </row>
    <row r="943" spans="1:6" x14ac:dyDescent="0.3">
      <c r="A943" s="103" t="s">
        <v>180</v>
      </c>
      <c r="B943" s="103" t="s">
        <v>166</v>
      </c>
      <c r="C943" s="104">
        <v>42559</v>
      </c>
      <c r="D943" s="109">
        <v>66070</v>
      </c>
      <c r="E943" s="105" t="s">
        <v>185</v>
      </c>
      <c r="F943" s="106"/>
    </row>
    <row r="944" spans="1:6" x14ac:dyDescent="0.3">
      <c r="A944" s="103" t="s">
        <v>180</v>
      </c>
      <c r="B944" s="103" t="s">
        <v>166</v>
      </c>
      <c r="C944" s="104">
        <v>42498</v>
      </c>
      <c r="D944" s="109">
        <v>251410</v>
      </c>
      <c r="E944" s="105" t="s">
        <v>183</v>
      </c>
      <c r="F944" s="106"/>
    </row>
    <row r="945" spans="1:6" x14ac:dyDescent="0.3">
      <c r="A945" s="103" t="s">
        <v>178</v>
      </c>
      <c r="B945" s="103" t="s">
        <v>176</v>
      </c>
      <c r="C945" s="104">
        <v>42459</v>
      </c>
      <c r="D945" s="109">
        <v>88180</v>
      </c>
      <c r="E945" s="105" t="s">
        <v>184</v>
      </c>
      <c r="F945" s="106"/>
    </row>
    <row r="946" spans="1:6" x14ac:dyDescent="0.3">
      <c r="A946" s="103" t="s">
        <v>178</v>
      </c>
      <c r="B946" s="103" t="s">
        <v>164</v>
      </c>
      <c r="C946" s="104">
        <v>42425</v>
      </c>
      <c r="D946" s="109">
        <v>126160</v>
      </c>
      <c r="E946" s="105" t="s">
        <v>186</v>
      </c>
      <c r="F946" s="106"/>
    </row>
    <row r="947" spans="1:6" x14ac:dyDescent="0.3">
      <c r="A947" s="103" t="s">
        <v>180</v>
      </c>
      <c r="B947" s="103" t="s">
        <v>177</v>
      </c>
      <c r="C947" s="104">
        <v>42451</v>
      </c>
      <c r="D947" s="109">
        <v>137120</v>
      </c>
      <c r="E947" s="105" t="s">
        <v>165</v>
      </c>
      <c r="F947" s="106"/>
    </row>
    <row r="948" spans="1:6" x14ac:dyDescent="0.3">
      <c r="A948" s="103" t="s">
        <v>181</v>
      </c>
      <c r="B948" s="103" t="s">
        <v>164</v>
      </c>
      <c r="C948" s="104">
        <v>42415</v>
      </c>
      <c r="D948" s="109">
        <v>135250</v>
      </c>
      <c r="E948" s="105" t="s">
        <v>185</v>
      </c>
      <c r="F948" s="106"/>
    </row>
    <row r="949" spans="1:6" x14ac:dyDescent="0.3">
      <c r="A949" s="103" t="s">
        <v>182</v>
      </c>
      <c r="B949" s="103" t="s">
        <v>177</v>
      </c>
      <c r="C949" s="104">
        <v>42505</v>
      </c>
      <c r="D949" s="109">
        <v>40070</v>
      </c>
      <c r="E949" s="105" t="s">
        <v>183</v>
      </c>
      <c r="F949" s="106"/>
    </row>
    <row r="950" spans="1:6" x14ac:dyDescent="0.3">
      <c r="A950" s="103" t="s">
        <v>182</v>
      </c>
      <c r="B950" s="103" t="s">
        <v>176</v>
      </c>
      <c r="C950" s="104">
        <v>42400</v>
      </c>
      <c r="D950" s="109">
        <v>167640</v>
      </c>
      <c r="E950" s="105" t="s">
        <v>184</v>
      </c>
      <c r="F950" s="106"/>
    </row>
    <row r="951" spans="1:6" x14ac:dyDescent="0.3">
      <c r="A951" s="103" t="s">
        <v>180</v>
      </c>
      <c r="B951" s="103" t="s">
        <v>177</v>
      </c>
      <c r="C951" s="104">
        <v>42438</v>
      </c>
      <c r="D951" s="109">
        <v>90140</v>
      </c>
      <c r="E951" s="105" t="s">
        <v>186</v>
      </c>
      <c r="F951" s="106"/>
    </row>
    <row r="952" spans="1:6" x14ac:dyDescent="0.3">
      <c r="A952" s="103" t="s">
        <v>182</v>
      </c>
      <c r="B952" s="103" t="s">
        <v>164</v>
      </c>
      <c r="C952" s="104">
        <v>42386</v>
      </c>
      <c r="D952" s="109">
        <v>278110</v>
      </c>
      <c r="E952" s="105" t="s">
        <v>165</v>
      </c>
      <c r="F952" s="106"/>
    </row>
    <row r="953" spans="1:6" x14ac:dyDescent="0.3">
      <c r="A953" s="103" t="s">
        <v>181</v>
      </c>
      <c r="B953" s="103" t="s">
        <v>164</v>
      </c>
      <c r="C953" s="104">
        <v>42384</v>
      </c>
      <c r="D953" s="109">
        <v>190410</v>
      </c>
      <c r="E953" s="105" t="s">
        <v>185</v>
      </c>
      <c r="F953" s="106"/>
    </row>
    <row r="954" spans="1:6" x14ac:dyDescent="0.3">
      <c r="A954" s="103" t="s">
        <v>182</v>
      </c>
      <c r="B954" s="103" t="s">
        <v>164</v>
      </c>
      <c r="C954" s="104">
        <v>42440</v>
      </c>
      <c r="D954" s="109">
        <v>102670</v>
      </c>
      <c r="E954" s="105" t="s">
        <v>183</v>
      </c>
      <c r="F954" s="106"/>
    </row>
    <row r="955" spans="1:6" x14ac:dyDescent="0.3">
      <c r="A955" s="103" t="s">
        <v>180</v>
      </c>
      <c r="B955" s="103" t="s">
        <v>176</v>
      </c>
      <c r="C955" s="104">
        <v>42452</v>
      </c>
      <c r="D955" s="109">
        <v>41660</v>
      </c>
      <c r="E955" s="105" t="s">
        <v>184</v>
      </c>
      <c r="F955" s="106"/>
    </row>
    <row r="956" spans="1:6" x14ac:dyDescent="0.3">
      <c r="A956" s="103" t="s">
        <v>181</v>
      </c>
      <c r="B956" s="103" t="s">
        <v>164</v>
      </c>
      <c r="C956" s="104">
        <v>42450</v>
      </c>
      <c r="D956" s="109">
        <v>147190</v>
      </c>
      <c r="E956" s="105" t="s">
        <v>186</v>
      </c>
      <c r="F956" s="106"/>
    </row>
    <row r="957" spans="1:6" x14ac:dyDescent="0.3">
      <c r="A957" s="103" t="s">
        <v>178</v>
      </c>
      <c r="B957" s="103" t="s">
        <v>164</v>
      </c>
      <c r="C957" s="104">
        <v>42572</v>
      </c>
      <c r="D957" s="109">
        <v>258320</v>
      </c>
      <c r="E957" s="105" t="s">
        <v>183</v>
      </c>
      <c r="F957" s="106"/>
    </row>
    <row r="958" spans="1:6" x14ac:dyDescent="0.3">
      <c r="A958" s="103" t="s">
        <v>179</v>
      </c>
      <c r="B958" s="103" t="s">
        <v>176</v>
      </c>
      <c r="C958" s="104">
        <v>42472</v>
      </c>
      <c r="D958" s="109">
        <v>107370</v>
      </c>
      <c r="E958" s="105" t="s">
        <v>184</v>
      </c>
      <c r="F958" s="106"/>
    </row>
    <row r="959" spans="1:6" x14ac:dyDescent="0.3">
      <c r="A959" s="103" t="s">
        <v>178</v>
      </c>
      <c r="B959" s="103" t="s">
        <v>164</v>
      </c>
      <c r="C959" s="104">
        <v>42543</v>
      </c>
      <c r="D959" s="109">
        <v>158870</v>
      </c>
      <c r="E959" s="105" t="s">
        <v>186</v>
      </c>
      <c r="F959" s="106"/>
    </row>
    <row r="960" spans="1:6" x14ac:dyDescent="0.3">
      <c r="A960" s="103" t="s">
        <v>180</v>
      </c>
      <c r="B960" s="103" t="s">
        <v>176</v>
      </c>
      <c r="C960" s="104">
        <v>42518</v>
      </c>
      <c r="D960" s="109">
        <v>120210</v>
      </c>
      <c r="E960" s="105" t="s">
        <v>165</v>
      </c>
      <c r="F960" s="106"/>
    </row>
    <row r="961" spans="1:6" x14ac:dyDescent="0.3">
      <c r="A961" s="103" t="s">
        <v>181</v>
      </c>
      <c r="B961" s="103" t="s">
        <v>164</v>
      </c>
      <c r="C961" s="104">
        <v>42560</v>
      </c>
      <c r="D961" s="109">
        <v>132580</v>
      </c>
      <c r="E961" s="105" t="s">
        <v>185</v>
      </c>
      <c r="F961" s="106"/>
    </row>
    <row r="962" spans="1:6" x14ac:dyDescent="0.3">
      <c r="A962" s="103" t="s">
        <v>181</v>
      </c>
      <c r="B962" s="103" t="s">
        <v>177</v>
      </c>
      <c r="C962" s="104">
        <v>42403</v>
      </c>
      <c r="D962" s="109">
        <v>73730</v>
      </c>
      <c r="E962" s="105" t="s">
        <v>183</v>
      </c>
      <c r="F962" s="106"/>
    </row>
    <row r="963" spans="1:6" x14ac:dyDescent="0.3">
      <c r="A963" s="103" t="s">
        <v>179</v>
      </c>
      <c r="B963" s="103" t="s">
        <v>176</v>
      </c>
      <c r="C963" s="104">
        <v>42563</v>
      </c>
      <c r="D963" s="109">
        <v>90860</v>
      </c>
      <c r="E963" s="105" t="s">
        <v>184</v>
      </c>
      <c r="F963" s="106"/>
    </row>
    <row r="964" spans="1:6" x14ac:dyDescent="0.3">
      <c r="A964" s="103" t="s">
        <v>182</v>
      </c>
      <c r="B964" s="103" t="s">
        <v>166</v>
      </c>
      <c r="C964" s="104">
        <v>42400</v>
      </c>
      <c r="D964" s="109">
        <v>185780</v>
      </c>
      <c r="E964" s="105" t="s">
        <v>186</v>
      </c>
      <c r="F964" s="106"/>
    </row>
    <row r="965" spans="1:6" x14ac:dyDescent="0.3">
      <c r="A965" s="103" t="s">
        <v>180</v>
      </c>
      <c r="B965" s="103" t="s">
        <v>164</v>
      </c>
      <c r="C965" s="104">
        <v>42484</v>
      </c>
      <c r="D965" s="109">
        <v>58460</v>
      </c>
      <c r="E965" s="105" t="s">
        <v>165</v>
      </c>
      <c r="F965" s="106"/>
    </row>
    <row r="966" spans="1:6" x14ac:dyDescent="0.3">
      <c r="A966" s="103" t="s">
        <v>181</v>
      </c>
      <c r="B966" s="103" t="s">
        <v>166</v>
      </c>
      <c r="C966" s="104">
        <v>42538</v>
      </c>
      <c r="D966" s="109">
        <v>87970</v>
      </c>
      <c r="E966" s="105" t="s">
        <v>185</v>
      </c>
      <c r="F966" s="106"/>
    </row>
    <row r="967" spans="1:6" x14ac:dyDescent="0.3">
      <c r="A967" s="103" t="s">
        <v>181</v>
      </c>
      <c r="B967" s="103" t="s">
        <v>164</v>
      </c>
      <c r="C967" s="104">
        <v>42576</v>
      </c>
      <c r="D967" s="109">
        <v>119210</v>
      </c>
      <c r="E967" s="105" t="s">
        <v>183</v>
      </c>
      <c r="F967" s="106"/>
    </row>
    <row r="968" spans="1:6" x14ac:dyDescent="0.3">
      <c r="A968" s="103" t="s">
        <v>178</v>
      </c>
      <c r="B968" s="103" t="s">
        <v>177</v>
      </c>
      <c r="C968" s="104">
        <v>42554</v>
      </c>
      <c r="D968" s="109">
        <v>57400</v>
      </c>
      <c r="E968" s="105" t="s">
        <v>184</v>
      </c>
      <c r="F968" s="106"/>
    </row>
    <row r="969" spans="1:6" x14ac:dyDescent="0.3">
      <c r="A969" s="103" t="s">
        <v>181</v>
      </c>
      <c r="B969" s="103" t="s">
        <v>166</v>
      </c>
      <c r="C969" s="104">
        <v>42455</v>
      </c>
      <c r="D969" s="109">
        <v>44910</v>
      </c>
      <c r="E969" s="105" t="s">
        <v>186</v>
      </c>
      <c r="F969" s="106"/>
    </row>
    <row r="970" spans="1:6" x14ac:dyDescent="0.3">
      <c r="A970" s="103" t="s">
        <v>182</v>
      </c>
      <c r="B970" s="103" t="s">
        <v>177</v>
      </c>
      <c r="C970" s="104">
        <v>42595</v>
      </c>
      <c r="D970" s="109">
        <v>201550</v>
      </c>
      <c r="E970" s="105" t="s">
        <v>165</v>
      </c>
      <c r="F970" s="106"/>
    </row>
    <row r="971" spans="1:6" x14ac:dyDescent="0.3">
      <c r="A971" s="103" t="s">
        <v>182</v>
      </c>
      <c r="B971" s="103" t="s">
        <v>177</v>
      </c>
      <c r="C971" s="104">
        <v>42504</v>
      </c>
      <c r="D971" s="109">
        <v>85820</v>
      </c>
      <c r="E971" s="105" t="s">
        <v>185</v>
      </c>
      <c r="F971" s="106"/>
    </row>
    <row r="972" spans="1:6" x14ac:dyDescent="0.3">
      <c r="A972" s="103" t="s">
        <v>182</v>
      </c>
      <c r="B972" s="103" t="s">
        <v>177</v>
      </c>
      <c r="C972" s="104">
        <v>42377</v>
      </c>
      <c r="D972" s="109">
        <v>159930</v>
      </c>
      <c r="E972" s="105" t="s">
        <v>183</v>
      </c>
      <c r="F972" s="106"/>
    </row>
    <row r="973" spans="1:6" x14ac:dyDescent="0.3">
      <c r="A973" s="103" t="s">
        <v>180</v>
      </c>
      <c r="B973" s="103" t="s">
        <v>176</v>
      </c>
      <c r="C973" s="104">
        <v>42592</v>
      </c>
      <c r="D973" s="109">
        <v>211410</v>
      </c>
      <c r="E973" s="105" t="s">
        <v>184</v>
      </c>
      <c r="F973" s="106"/>
    </row>
    <row r="974" spans="1:6" x14ac:dyDescent="0.3">
      <c r="A974" s="103" t="s">
        <v>182</v>
      </c>
      <c r="B974" s="103" t="s">
        <v>164</v>
      </c>
      <c r="C974" s="104">
        <v>42534</v>
      </c>
      <c r="D974" s="109">
        <v>126760</v>
      </c>
      <c r="E974" s="105" t="s">
        <v>186</v>
      </c>
      <c r="F974" s="106"/>
    </row>
    <row r="975" spans="1:6" x14ac:dyDescent="0.3">
      <c r="A975" s="103" t="s">
        <v>182</v>
      </c>
      <c r="B975" s="103" t="s">
        <v>164</v>
      </c>
      <c r="C975" s="104">
        <v>42566</v>
      </c>
      <c r="D975" s="109">
        <v>293040</v>
      </c>
      <c r="E975" s="105" t="s">
        <v>183</v>
      </c>
      <c r="F975" s="106"/>
    </row>
    <row r="976" spans="1:6" x14ac:dyDescent="0.3">
      <c r="A976" s="103" t="s">
        <v>182</v>
      </c>
      <c r="B976" s="103" t="s">
        <v>164</v>
      </c>
      <c r="C976" s="104">
        <v>42595</v>
      </c>
      <c r="D976" s="109">
        <v>152720</v>
      </c>
      <c r="E976" s="105" t="s">
        <v>184</v>
      </c>
      <c r="F976" s="106"/>
    </row>
    <row r="977" spans="1:6" x14ac:dyDescent="0.3">
      <c r="A977" s="103" t="s">
        <v>181</v>
      </c>
      <c r="B977" s="103" t="s">
        <v>176</v>
      </c>
      <c r="C977" s="104">
        <v>42455</v>
      </c>
      <c r="D977" s="109">
        <v>124430</v>
      </c>
      <c r="E977" s="105" t="s">
        <v>186</v>
      </c>
      <c r="F977" s="106"/>
    </row>
    <row r="978" spans="1:6" x14ac:dyDescent="0.3">
      <c r="A978" s="103" t="s">
        <v>180</v>
      </c>
      <c r="B978" s="103" t="s">
        <v>177</v>
      </c>
      <c r="C978" s="104">
        <v>42581</v>
      </c>
      <c r="D978" s="109">
        <v>237230</v>
      </c>
      <c r="E978" s="105" t="s">
        <v>165</v>
      </c>
      <c r="F978" s="106"/>
    </row>
    <row r="979" spans="1:6" x14ac:dyDescent="0.3">
      <c r="A979" s="103" t="s">
        <v>181</v>
      </c>
      <c r="B979" s="103" t="s">
        <v>176</v>
      </c>
      <c r="C979" s="104">
        <v>42419</v>
      </c>
      <c r="D979" s="109">
        <v>268600</v>
      </c>
      <c r="E979" s="105" t="s">
        <v>185</v>
      </c>
      <c r="F979" s="106"/>
    </row>
    <row r="980" spans="1:6" x14ac:dyDescent="0.3">
      <c r="A980" s="103" t="s">
        <v>179</v>
      </c>
      <c r="B980" s="103" t="s">
        <v>164</v>
      </c>
      <c r="C980" s="104">
        <v>42505</v>
      </c>
      <c r="D980" s="109">
        <v>93020</v>
      </c>
      <c r="E980" s="105" t="s">
        <v>183</v>
      </c>
      <c r="F980" s="106"/>
    </row>
    <row r="981" spans="1:6" x14ac:dyDescent="0.3">
      <c r="A981" s="103" t="s">
        <v>182</v>
      </c>
      <c r="B981" s="103" t="s">
        <v>164</v>
      </c>
      <c r="C981" s="104">
        <v>42576</v>
      </c>
      <c r="D981" s="109">
        <v>54600</v>
      </c>
      <c r="E981" s="105" t="s">
        <v>184</v>
      </c>
      <c r="F981" s="106"/>
    </row>
    <row r="982" spans="1:6" x14ac:dyDescent="0.3">
      <c r="A982" s="103" t="s">
        <v>182</v>
      </c>
      <c r="B982" s="103" t="s">
        <v>166</v>
      </c>
      <c r="C982" s="104">
        <v>42494</v>
      </c>
      <c r="D982" s="109">
        <v>25500</v>
      </c>
      <c r="E982" s="105" t="s">
        <v>186</v>
      </c>
      <c r="F982" s="106"/>
    </row>
    <row r="983" spans="1:6" x14ac:dyDescent="0.3">
      <c r="A983" s="103" t="s">
        <v>180</v>
      </c>
      <c r="B983" s="103" t="s">
        <v>177</v>
      </c>
      <c r="C983" s="104">
        <v>42490</v>
      </c>
      <c r="D983" s="109">
        <v>111830</v>
      </c>
      <c r="E983" s="105" t="s">
        <v>165</v>
      </c>
      <c r="F983" s="106"/>
    </row>
    <row r="984" spans="1:6" x14ac:dyDescent="0.3">
      <c r="A984" s="103" t="s">
        <v>180</v>
      </c>
      <c r="B984" s="103" t="s">
        <v>177</v>
      </c>
      <c r="C984" s="104">
        <v>42455</v>
      </c>
      <c r="D984" s="109">
        <v>171110</v>
      </c>
      <c r="E984" s="105" t="s">
        <v>185</v>
      </c>
      <c r="F984" s="106"/>
    </row>
    <row r="985" spans="1:6" x14ac:dyDescent="0.3">
      <c r="A985" s="103" t="s">
        <v>180</v>
      </c>
      <c r="B985" s="103" t="s">
        <v>164</v>
      </c>
      <c r="C985" s="104">
        <v>42574</v>
      </c>
      <c r="D985" s="109">
        <v>284330</v>
      </c>
      <c r="E985" s="105" t="s">
        <v>183</v>
      </c>
      <c r="F985" s="106"/>
    </row>
    <row r="986" spans="1:6" x14ac:dyDescent="0.3">
      <c r="A986" s="103" t="s">
        <v>181</v>
      </c>
      <c r="B986" s="103" t="s">
        <v>176</v>
      </c>
      <c r="C986" s="104">
        <v>42477</v>
      </c>
      <c r="D986" s="109">
        <v>238360</v>
      </c>
      <c r="E986" s="105" t="s">
        <v>184</v>
      </c>
      <c r="F986" s="106"/>
    </row>
    <row r="987" spans="1:6" x14ac:dyDescent="0.3">
      <c r="A987" s="103" t="s">
        <v>179</v>
      </c>
      <c r="B987" s="103" t="s">
        <v>176</v>
      </c>
      <c r="C987" s="104">
        <v>42532</v>
      </c>
      <c r="D987" s="109">
        <v>263110</v>
      </c>
      <c r="E987" s="105" t="s">
        <v>186</v>
      </c>
      <c r="F987" s="106"/>
    </row>
    <row r="988" spans="1:6" x14ac:dyDescent="0.3">
      <c r="A988" s="103" t="s">
        <v>179</v>
      </c>
      <c r="B988" s="103" t="s">
        <v>166</v>
      </c>
      <c r="C988" s="104">
        <v>42550</v>
      </c>
      <c r="D988" s="109">
        <v>270440</v>
      </c>
      <c r="E988" s="105" t="s">
        <v>165</v>
      </c>
      <c r="F988" s="106"/>
    </row>
    <row r="989" spans="1:6" x14ac:dyDescent="0.3">
      <c r="A989" s="103" t="s">
        <v>181</v>
      </c>
      <c r="B989" s="103" t="s">
        <v>166</v>
      </c>
      <c r="C989" s="104">
        <v>42445</v>
      </c>
      <c r="D989" s="109">
        <v>57080</v>
      </c>
      <c r="E989" s="105" t="s">
        <v>185</v>
      </c>
      <c r="F989" s="106"/>
    </row>
    <row r="990" spans="1:6" x14ac:dyDescent="0.3">
      <c r="A990" s="103" t="s">
        <v>180</v>
      </c>
      <c r="B990" s="103" t="s">
        <v>164</v>
      </c>
      <c r="C990" s="104">
        <v>42444</v>
      </c>
      <c r="D990" s="109">
        <v>97690</v>
      </c>
      <c r="E990" s="105" t="s">
        <v>183</v>
      </c>
      <c r="F990" s="106"/>
    </row>
    <row r="991" spans="1:6" x14ac:dyDescent="0.3">
      <c r="A991" s="103" t="s">
        <v>181</v>
      </c>
      <c r="B991" s="103" t="s">
        <v>177</v>
      </c>
      <c r="C991" s="104">
        <v>42456</v>
      </c>
      <c r="D991" s="109">
        <v>58670</v>
      </c>
      <c r="E991" s="105" t="s">
        <v>184</v>
      </c>
      <c r="F991" s="106"/>
    </row>
    <row r="992" spans="1:6" x14ac:dyDescent="0.3">
      <c r="A992" s="103" t="s">
        <v>178</v>
      </c>
      <c r="B992" s="103" t="s">
        <v>164</v>
      </c>
      <c r="C992" s="104">
        <v>42522</v>
      </c>
      <c r="D992" s="109">
        <v>186960</v>
      </c>
      <c r="E992" s="105" t="s">
        <v>186</v>
      </c>
      <c r="F992" s="106"/>
    </row>
    <row r="993" spans="1:6" x14ac:dyDescent="0.3">
      <c r="A993" s="103" t="s">
        <v>180</v>
      </c>
      <c r="B993" s="103" t="s">
        <v>164</v>
      </c>
      <c r="C993" s="104">
        <v>42483</v>
      </c>
      <c r="D993" s="109">
        <v>282300</v>
      </c>
      <c r="E993" s="105" t="s">
        <v>183</v>
      </c>
      <c r="F993" s="106"/>
    </row>
    <row r="994" spans="1:6" x14ac:dyDescent="0.3">
      <c r="A994" s="103" t="s">
        <v>178</v>
      </c>
      <c r="B994" s="103" t="s">
        <v>177</v>
      </c>
      <c r="C994" s="104">
        <v>42591</v>
      </c>
      <c r="D994" s="109">
        <v>153790</v>
      </c>
      <c r="E994" s="105" t="s">
        <v>184</v>
      </c>
      <c r="F994" s="106"/>
    </row>
    <row r="995" spans="1:6" x14ac:dyDescent="0.3">
      <c r="A995" s="103" t="s">
        <v>179</v>
      </c>
      <c r="B995" s="103" t="s">
        <v>164</v>
      </c>
      <c r="C995" s="104">
        <v>42573</v>
      </c>
      <c r="D995" s="109">
        <v>59960</v>
      </c>
      <c r="E995" s="105" t="s">
        <v>186</v>
      </c>
      <c r="F995" s="106"/>
    </row>
    <row r="996" spans="1:6" x14ac:dyDescent="0.3">
      <c r="A996" s="103" t="s">
        <v>178</v>
      </c>
      <c r="B996" s="103" t="s">
        <v>164</v>
      </c>
      <c r="C996" s="104">
        <v>42537</v>
      </c>
      <c r="D996" s="109">
        <v>85190</v>
      </c>
      <c r="E996" s="105" t="s">
        <v>165</v>
      </c>
      <c r="F996" s="106"/>
    </row>
    <row r="997" spans="1:6" x14ac:dyDescent="0.3">
      <c r="A997" s="103" t="s">
        <v>179</v>
      </c>
      <c r="B997" s="103" t="s">
        <v>164</v>
      </c>
      <c r="C997" s="104">
        <v>42505</v>
      </c>
      <c r="D997" s="109">
        <v>186960</v>
      </c>
      <c r="E997" s="105" t="s">
        <v>185</v>
      </c>
      <c r="F997" s="106"/>
    </row>
    <row r="998" spans="1:6" x14ac:dyDescent="0.3">
      <c r="A998" s="103" t="s">
        <v>181</v>
      </c>
      <c r="B998" s="103" t="s">
        <v>176</v>
      </c>
      <c r="C998" s="104">
        <v>42526</v>
      </c>
      <c r="D998" s="109">
        <v>244070</v>
      </c>
      <c r="E998" s="105" t="s">
        <v>183</v>
      </c>
      <c r="F998" s="106"/>
    </row>
    <row r="999" spans="1:6" x14ac:dyDescent="0.3">
      <c r="A999" s="103" t="s">
        <v>178</v>
      </c>
      <c r="B999" s="103" t="s">
        <v>177</v>
      </c>
      <c r="C999" s="104">
        <v>42522</v>
      </c>
      <c r="D999" s="109">
        <v>63890</v>
      </c>
      <c r="E999" s="105" t="s">
        <v>184</v>
      </c>
      <c r="F999" s="106"/>
    </row>
    <row r="1000" spans="1:6" x14ac:dyDescent="0.3">
      <c r="A1000" s="103" t="s">
        <v>181</v>
      </c>
      <c r="B1000" s="103" t="s">
        <v>164</v>
      </c>
      <c r="C1000" s="104">
        <v>42516</v>
      </c>
      <c r="D1000" s="109">
        <v>189280</v>
      </c>
      <c r="E1000" s="105" t="s">
        <v>186</v>
      </c>
      <c r="F1000" s="106"/>
    </row>
    <row r="1001" spans="1:6" x14ac:dyDescent="0.3">
      <c r="A1001" s="103" t="s">
        <v>180</v>
      </c>
      <c r="B1001" s="103" t="s">
        <v>177</v>
      </c>
      <c r="C1001" s="104">
        <v>42394</v>
      </c>
      <c r="D1001" s="109">
        <v>289640</v>
      </c>
      <c r="E1001" s="105" t="s">
        <v>165</v>
      </c>
      <c r="F1001" s="106"/>
    </row>
    <row r="1002" spans="1:6" x14ac:dyDescent="0.3">
      <c r="A1002" s="103" t="s">
        <v>178</v>
      </c>
      <c r="B1002" s="103" t="s">
        <v>164</v>
      </c>
      <c r="C1002" s="104">
        <v>42593</v>
      </c>
      <c r="D1002" s="109">
        <v>283850</v>
      </c>
      <c r="E1002" s="105" t="s">
        <v>185</v>
      </c>
      <c r="F1002" s="106"/>
    </row>
    <row r="1003" spans="1:6" x14ac:dyDescent="0.3">
      <c r="A1003" s="103" t="s">
        <v>181</v>
      </c>
      <c r="B1003" s="103" t="s">
        <v>166</v>
      </c>
      <c r="C1003" s="104">
        <v>42465</v>
      </c>
      <c r="D1003" s="109">
        <v>269720</v>
      </c>
      <c r="E1003" s="105" t="s">
        <v>183</v>
      </c>
      <c r="F1003" s="106"/>
    </row>
    <row r="1004" spans="1:6" x14ac:dyDescent="0.3">
      <c r="A1004" s="103" t="s">
        <v>178</v>
      </c>
      <c r="B1004" s="103" t="s">
        <v>176</v>
      </c>
      <c r="C1004" s="104">
        <v>42463</v>
      </c>
      <c r="D1004" s="109">
        <v>239530</v>
      </c>
      <c r="E1004" s="105" t="s">
        <v>184</v>
      </c>
      <c r="F1004" s="106"/>
    </row>
    <row r="1005" spans="1:6" x14ac:dyDescent="0.3">
      <c r="A1005" s="103" t="s">
        <v>179</v>
      </c>
      <c r="B1005" s="103" t="s">
        <v>177</v>
      </c>
      <c r="C1005" s="104">
        <v>42420</v>
      </c>
      <c r="D1005" s="109">
        <v>91080</v>
      </c>
      <c r="E1005" s="105" t="s">
        <v>186</v>
      </c>
      <c r="F1005" s="106"/>
    </row>
    <row r="1006" spans="1:6" x14ac:dyDescent="0.3">
      <c r="A1006" s="103" t="s">
        <v>181</v>
      </c>
      <c r="B1006" s="103" t="s">
        <v>166</v>
      </c>
      <c r="C1006" s="104">
        <v>42381</v>
      </c>
      <c r="D1006" s="109">
        <v>260800</v>
      </c>
      <c r="E1006" s="105" t="s">
        <v>165</v>
      </c>
      <c r="F1006" s="106"/>
    </row>
    <row r="1007" spans="1:6" x14ac:dyDescent="0.3">
      <c r="A1007" s="103" t="s">
        <v>180</v>
      </c>
      <c r="B1007" s="103" t="s">
        <v>164</v>
      </c>
      <c r="C1007" s="104">
        <v>42389</v>
      </c>
      <c r="D1007" s="109">
        <v>110710</v>
      </c>
      <c r="E1007" s="105" t="s">
        <v>185</v>
      </c>
      <c r="F1007" s="106"/>
    </row>
    <row r="1008" spans="1:6" x14ac:dyDescent="0.3">
      <c r="A1008" s="103" t="s">
        <v>180</v>
      </c>
      <c r="B1008" s="103" t="s">
        <v>164</v>
      </c>
      <c r="C1008" s="104">
        <v>42553</v>
      </c>
      <c r="D1008" s="109">
        <v>152760</v>
      </c>
      <c r="E1008" s="105" t="s">
        <v>183</v>
      </c>
      <c r="F1008" s="106"/>
    </row>
    <row r="1009" spans="1:6" x14ac:dyDescent="0.3">
      <c r="A1009" s="103" t="s">
        <v>179</v>
      </c>
      <c r="B1009" s="103" t="s">
        <v>164</v>
      </c>
      <c r="C1009" s="104">
        <v>42477</v>
      </c>
      <c r="D1009" s="109">
        <v>254240</v>
      </c>
      <c r="E1009" s="105" t="s">
        <v>184</v>
      </c>
      <c r="F1009" s="106"/>
    </row>
    <row r="1010" spans="1:6" x14ac:dyDescent="0.3">
      <c r="A1010" s="103" t="s">
        <v>178</v>
      </c>
      <c r="B1010" s="103" t="s">
        <v>164</v>
      </c>
      <c r="C1010" s="104">
        <v>42510</v>
      </c>
      <c r="D1010" s="109">
        <v>289070</v>
      </c>
      <c r="E1010" s="105" t="s">
        <v>186</v>
      </c>
      <c r="F1010" s="106"/>
    </row>
    <row r="1011" spans="1:6" x14ac:dyDescent="0.3">
      <c r="A1011" s="103" t="s">
        <v>178</v>
      </c>
      <c r="B1011" s="103" t="s">
        <v>176</v>
      </c>
      <c r="C1011" s="104">
        <v>42421</v>
      </c>
      <c r="D1011" s="109">
        <v>235020</v>
      </c>
      <c r="E1011" s="105" t="s">
        <v>183</v>
      </c>
      <c r="F1011" s="106"/>
    </row>
    <row r="1012" spans="1:6" x14ac:dyDescent="0.3">
      <c r="A1012" s="103" t="s">
        <v>179</v>
      </c>
      <c r="B1012" s="103" t="s">
        <v>164</v>
      </c>
      <c r="C1012" s="104">
        <v>42411</v>
      </c>
      <c r="D1012" s="109">
        <v>93790</v>
      </c>
      <c r="E1012" s="105" t="s">
        <v>184</v>
      </c>
      <c r="F1012" s="106"/>
    </row>
    <row r="1013" spans="1:6" x14ac:dyDescent="0.3">
      <c r="A1013" s="103" t="s">
        <v>178</v>
      </c>
      <c r="B1013" s="103" t="s">
        <v>164</v>
      </c>
      <c r="C1013" s="104">
        <v>42373</v>
      </c>
      <c r="D1013" s="109">
        <v>95290</v>
      </c>
      <c r="E1013" s="105" t="s">
        <v>186</v>
      </c>
      <c r="F1013" s="106"/>
    </row>
    <row r="1014" spans="1:6" x14ac:dyDescent="0.3">
      <c r="A1014" s="103" t="s">
        <v>182</v>
      </c>
      <c r="B1014" s="103" t="s">
        <v>176</v>
      </c>
      <c r="C1014" s="104">
        <v>42496</v>
      </c>
      <c r="D1014" s="109">
        <v>123100</v>
      </c>
      <c r="E1014" s="105" t="s">
        <v>165</v>
      </c>
      <c r="F1014" s="106"/>
    </row>
    <row r="1015" spans="1:6" x14ac:dyDescent="0.3">
      <c r="A1015" s="103" t="s">
        <v>179</v>
      </c>
      <c r="B1015" s="103" t="s">
        <v>177</v>
      </c>
      <c r="C1015" s="104">
        <v>42546</v>
      </c>
      <c r="D1015" s="109">
        <v>225570</v>
      </c>
      <c r="E1015" s="105" t="s">
        <v>185</v>
      </c>
      <c r="F1015" s="106"/>
    </row>
    <row r="1016" spans="1:6" x14ac:dyDescent="0.3">
      <c r="A1016" s="103" t="s">
        <v>178</v>
      </c>
      <c r="B1016" s="103" t="s">
        <v>166</v>
      </c>
      <c r="C1016" s="104">
        <v>42490</v>
      </c>
      <c r="D1016" s="109">
        <v>34800</v>
      </c>
      <c r="E1016" s="105" t="s">
        <v>183</v>
      </c>
      <c r="F1016" s="106"/>
    </row>
    <row r="1017" spans="1:6" x14ac:dyDescent="0.3">
      <c r="A1017" s="103" t="s">
        <v>181</v>
      </c>
      <c r="B1017" s="103" t="s">
        <v>164</v>
      </c>
      <c r="C1017" s="104">
        <v>42567</v>
      </c>
      <c r="D1017" s="109">
        <v>180980</v>
      </c>
      <c r="E1017" s="105" t="s">
        <v>184</v>
      </c>
      <c r="F1017" s="106"/>
    </row>
    <row r="1018" spans="1:6" x14ac:dyDescent="0.3">
      <c r="A1018" s="103" t="s">
        <v>179</v>
      </c>
      <c r="B1018" s="103" t="s">
        <v>166</v>
      </c>
      <c r="C1018" s="104">
        <v>42449</v>
      </c>
      <c r="D1018" s="109">
        <v>130480</v>
      </c>
      <c r="E1018" s="105" t="s">
        <v>186</v>
      </c>
      <c r="F1018" s="106"/>
    </row>
    <row r="1019" spans="1:6" x14ac:dyDescent="0.3">
      <c r="A1019" s="103" t="s">
        <v>180</v>
      </c>
      <c r="B1019" s="103" t="s">
        <v>176</v>
      </c>
      <c r="C1019" s="104">
        <v>42532</v>
      </c>
      <c r="D1019" s="109">
        <v>216440</v>
      </c>
      <c r="E1019" s="105" t="s">
        <v>165</v>
      </c>
      <c r="F1019" s="106"/>
    </row>
    <row r="1020" spans="1:6" x14ac:dyDescent="0.3">
      <c r="A1020" s="103" t="s">
        <v>180</v>
      </c>
      <c r="B1020" s="103" t="s">
        <v>176</v>
      </c>
      <c r="C1020" s="104">
        <v>42500</v>
      </c>
      <c r="D1020" s="109">
        <v>290290</v>
      </c>
      <c r="E1020" s="105" t="s">
        <v>185</v>
      </c>
      <c r="F1020" s="106"/>
    </row>
    <row r="1021" spans="1:6" x14ac:dyDescent="0.3">
      <c r="A1021" s="103" t="s">
        <v>182</v>
      </c>
      <c r="B1021" s="103" t="s">
        <v>176</v>
      </c>
      <c r="C1021" s="104">
        <v>42380</v>
      </c>
      <c r="D1021" s="109">
        <v>143840</v>
      </c>
      <c r="E1021" s="105" t="s">
        <v>183</v>
      </c>
      <c r="F1021" s="106"/>
    </row>
    <row r="1022" spans="1:6" x14ac:dyDescent="0.3">
      <c r="A1022" s="103" t="s">
        <v>182</v>
      </c>
      <c r="B1022" s="103" t="s">
        <v>164</v>
      </c>
      <c r="C1022" s="104">
        <v>42455</v>
      </c>
      <c r="D1022" s="109">
        <v>179590</v>
      </c>
      <c r="E1022" s="105" t="s">
        <v>184</v>
      </c>
      <c r="F1022" s="106"/>
    </row>
    <row r="1023" spans="1:6" x14ac:dyDescent="0.3">
      <c r="A1023" s="103" t="s">
        <v>180</v>
      </c>
      <c r="B1023" s="103" t="s">
        <v>164</v>
      </c>
      <c r="C1023" s="104">
        <v>42582</v>
      </c>
      <c r="D1023" s="109">
        <v>270270</v>
      </c>
      <c r="E1023" s="105" t="s">
        <v>186</v>
      </c>
      <c r="F1023" s="106"/>
    </row>
    <row r="1024" spans="1:6" x14ac:dyDescent="0.3">
      <c r="A1024" s="103" t="s">
        <v>182</v>
      </c>
      <c r="B1024" s="103" t="s">
        <v>177</v>
      </c>
      <c r="C1024" s="104">
        <v>42495</v>
      </c>
      <c r="D1024" s="109">
        <v>149880</v>
      </c>
      <c r="E1024" s="105" t="s">
        <v>165</v>
      </c>
      <c r="F1024" s="106"/>
    </row>
    <row r="1025" spans="1:6" x14ac:dyDescent="0.3">
      <c r="A1025" s="103" t="s">
        <v>178</v>
      </c>
      <c r="B1025" s="103" t="s">
        <v>166</v>
      </c>
      <c r="C1025" s="104">
        <v>42374</v>
      </c>
      <c r="D1025" s="109">
        <v>226810</v>
      </c>
      <c r="E1025" s="105" t="s">
        <v>185</v>
      </c>
      <c r="F1025" s="106"/>
    </row>
    <row r="1026" spans="1:6" x14ac:dyDescent="0.3">
      <c r="A1026" s="103" t="s">
        <v>181</v>
      </c>
      <c r="B1026" s="103" t="s">
        <v>177</v>
      </c>
      <c r="C1026" s="104">
        <v>42513</v>
      </c>
      <c r="D1026" s="109">
        <v>109190</v>
      </c>
      <c r="E1026" s="105" t="s">
        <v>183</v>
      </c>
      <c r="F1026" s="106"/>
    </row>
    <row r="1027" spans="1:6" x14ac:dyDescent="0.3">
      <c r="A1027" s="103" t="s">
        <v>179</v>
      </c>
      <c r="B1027" s="103" t="s">
        <v>164</v>
      </c>
      <c r="C1027" s="104">
        <v>42533</v>
      </c>
      <c r="D1027" s="109">
        <v>285640</v>
      </c>
      <c r="E1027" s="105" t="s">
        <v>184</v>
      </c>
      <c r="F1027" s="106"/>
    </row>
    <row r="1028" spans="1:6" x14ac:dyDescent="0.3">
      <c r="A1028" s="103" t="s">
        <v>180</v>
      </c>
      <c r="B1028" s="103" t="s">
        <v>176</v>
      </c>
      <c r="C1028" s="104">
        <v>42472</v>
      </c>
      <c r="D1028" s="109">
        <v>130710</v>
      </c>
      <c r="E1028" s="105" t="s">
        <v>186</v>
      </c>
      <c r="F1028" s="106"/>
    </row>
    <row r="1029" spans="1:6" x14ac:dyDescent="0.3">
      <c r="A1029" s="103" t="s">
        <v>181</v>
      </c>
      <c r="B1029" s="103" t="s">
        <v>176</v>
      </c>
      <c r="C1029" s="104">
        <v>42440</v>
      </c>
      <c r="D1029" s="109">
        <v>51680</v>
      </c>
      <c r="E1029" s="105" t="s">
        <v>183</v>
      </c>
      <c r="F1029" s="106"/>
    </row>
    <row r="1030" spans="1:6" x14ac:dyDescent="0.3">
      <c r="A1030" s="103" t="s">
        <v>181</v>
      </c>
      <c r="B1030" s="103" t="s">
        <v>166</v>
      </c>
      <c r="C1030" s="104">
        <v>42382</v>
      </c>
      <c r="D1030" s="109">
        <v>201300</v>
      </c>
      <c r="E1030" s="105" t="s">
        <v>184</v>
      </c>
      <c r="F1030" s="106"/>
    </row>
    <row r="1031" spans="1:6" x14ac:dyDescent="0.3">
      <c r="A1031" s="103" t="s">
        <v>181</v>
      </c>
      <c r="B1031" s="103" t="s">
        <v>176</v>
      </c>
      <c r="C1031" s="104">
        <v>42471</v>
      </c>
      <c r="D1031" s="109">
        <v>276990</v>
      </c>
      <c r="E1031" s="105" t="s">
        <v>186</v>
      </c>
      <c r="F1031" s="106"/>
    </row>
    <row r="1032" spans="1:6" x14ac:dyDescent="0.3">
      <c r="A1032" s="103" t="s">
        <v>181</v>
      </c>
      <c r="B1032" s="103" t="s">
        <v>164</v>
      </c>
      <c r="C1032" s="104">
        <v>42481</v>
      </c>
      <c r="D1032" s="109">
        <v>79050</v>
      </c>
      <c r="E1032" s="105" t="s">
        <v>165</v>
      </c>
      <c r="F1032" s="106"/>
    </row>
    <row r="1033" spans="1:6" x14ac:dyDescent="0.3">
      <c r="A1033" s="103" t="s">
        <v>182</v>
      </c>
      <c r="B1033" s="103" t="s">
        <v>164</v>
      </c>
      <c r="C1033" s="104">
        <v>42481</v>
      </c>
      <c r="D1033" s="109">
        <v>280660</v>
      </c>
      <c r="E1033" s="105" t="s">
        <v>185</v>
      </c>
      <c r="F1033" s="106"/>
    </row>
    <row r="1034" spans="1:6" x14ac:dyDescent="0.3">
      <c r="A1034" s="103" t="s">
        <v>182</v>
      </c>
      <c r="B1034" s="103" t="s">
        <v>164</v>
      </c>
      <c r="C1034" s="104">
        <v>42425</v>
      </c>
      <c r="D1034" s="109">
        <v>282550</v>
      </c>
      <c r="E1034" s="105" t="s">
        <v>183</v>
      </c>
      <c r="F1034" s="106"/>
    </row>
    <row r="1035" spans="1:6" x14ac:dyDescent="0.3">
      <c r="A1035" s="103" t="s">
        <v>178</v>
      </c>
      <c r="B1035" s="103" t="s">
        <v>176</v>
      </c>
      <c r="C1035" s="104">
        <v>42460</v>
      </c>
      <c r="D1035" s="109">
        <v>185630</v>
      </c>
      <c r="E1035" s="105" t="s">
        <v>184</v>
      </c>
      <c r="F1035" s="106"/>
    </row>
    <row r="1036" spans="1:6" x14ac:dyDescent="0.3">
      <c r="A1036" s="103" t="s">
        <v>179</v>
      </c>
      <c r="B1036" s="103" t="s">
        <v>164</v>
      </c>
      <c r="C1036" s="104">
        <v>42436</v>
      </c>
      <c r="D1036" s="109">
        <v>189150</v>
      </c>
      <c r="E1036" s="105" t="s">
        <v>186</v>
      </c>
      <c r="F1036" s="106"/>
    </row>
    <row r="1037" spans="1:6" x14ac:dyDescent="0.3">
      <c r="A1037" s="103" t="s">
        <v>181</v>
      </c>
      <c r="B1037" s="103" t="s">
        <v>164</v>
      </c>
      <c r="C1037" s="104">
        <v>42504</v>
      </c>
      <c r="D1037" s="109">
        <v>116720</v>
      </c>
      <c r="E1037" s="105" t="s">
        <v>165</v>
      </c>
      <c r="F1037" s="106"/>
    </row>
    <row r="1038" spans="1:6" x14ac:dyDescent="0.3">
      <c r="A1038" s="103" t="s">
        <v>178</v>
      </c>
      <c r="B1038" s="103" t="s">
        <v>166</v>
      </c>
      <c r="C1038" s="104">
        <v>42508</v>
      </c>
      <c r="D1038" s="109">
        <v>66860</v>
      </c>
      <c r="E1038" s="105" t="s">
        <v>185</v>
      </c>
      <c r="F1038" s="106"/>
    </row>
    <row r="1039" spans="1:6" x14ac:dyDescent="0.3">
      <c r="A1039" s="103" t="s">
        <v>180</v>
      </c>
      <c r="B1039" s="103" t="s">
        <v>166</v>
      </c>
      <c r="C1039" s="104">
        <v>42413</v>
      </c>
      <c r="D1039" s="109">
        <v>242550</v>
      </c>
      <c r="E1039" s="105" t="s">
        <v>183</v>
      </c>
      <c r="F1039" s="106"/>
    </row>
    <row r="1040" spans="1:6" x14ac:dyDescent="0.3">
      <c r="A1040" s="103" t="s">
        <v>182</v>
      </c>
      <c r="B1040" s="103" t="s">
        <v>166</v>
      </c>
      <c r="C1040" s="104">
        <v>42550</v>
      </c>
      <c r="D1040" s="109">
        <v>184340</v>
      </c>
      <c r="E1040" s="105" t="s">
        <v>184</v>
      </c>
      <c r="F1040" s="106"/>
    </row>
    <row r="1041" spans="1:6" x14ac:dyDescent="0.3">
      <c r="A1041" s="103" t="s">
        <v>179</v>
      </c>
      <c r="B1041" s="103" t="s">
        <v>164</v>
      </c>
      <c r="C1041" s="104">
        <v>42530</v>
      </c>
      <c r="D1041" s="109">
        <v>99350</v>
      </c>
      <c r="E1041" s="105" t="s">
        <v>186</v>
      </c>
      <c r="F1041" s="106"/>
    </row>
    <row r="1042" spans="1:6" x14ac:dyDescent="0.3">
      <c r="A1042" s="103" t="s">
        <v>182</v>
      </c>
      <c r="B1042" s="103" t="s">
        <v>177</v>
      </c>
      <c r="C1042" s="104">
        <v>42527</v>
      </c>
      <c r="D1042" s="109">
        <v>152250</v>
      </c>
      <c r="E1042" s="105" t="s">
        <v>165</v>
      </c>
      <c r="F1042" s="106"/>
    </row>
    <row r="1043" spans="1:6" x14ac:dyDescent="0.3">
      <c r="A1043" s="103" t="s">
        <v>179</v>
      </c>
      <c r="B1043" s="103" t="s">
        <v>164</v>
      </c>
      <c r="C1043" s="104">
        <v>42394</v>
      </c>
      <c r="D1043" s="109">
        <v>163200</v>
      </c>
      <c r="E1043" s="105" t="s">
        <v>185</v>
      </c>
      <c r="F1043" s="106"/>
    </row>
    <row r="1044" spans="1:6" x14ac:dyDescent="0.3">
      <c r="A1044" s="103" t="s">
        <v>182</v>
      </c>
      <c r="B1044" s="103" t="s">
        <v>164</v>
      </c>
      <c r="C1044" s="104">
        <v>42591</v>
      </c>
      <c r="D1044" s="109">
        <v>56910</v>
      </c>
      <c r="E1044" s="105" t="s">
        <v>183</v>
      </c>
      <c r="F1044" s="106"/>
    </row>
    <row r="1045" spans="1:6" x14ac:dyDescent="0.3">
      <c r="A1045" s="103" t="s">
        <v>178</v>
      </c>
      <c r="B1045" s="103" t="s">
        <v>164</v>
      </c>
      <c r="C1045" s="104">
        <v>42443</v>
      </c>
      <c r="D1045" s="109">
        <v>56510</v>
      </c>
      <c r="E1045" s="105" t="s">
        <v>184</v>
      </c>
      <c r="F1045" s="106"/>
    </row>
    <row r="1046" spans="1:6" x14ac:dyDescent="0.3">
      <c r="A1046" s="103" t="s">
        <v>178</v>
      </c>
      <c r="B1046" s="103" t="s">
        <v>166</v>
      </c>
      <c r="C1046" s="104">
        <v>42529</v>
      </c>
      <c r="D1046" s="109">
        <v>35680</v>
      </c>
      <c r="E1046" s="105" t="s">
        <v>186</v>
      </c>
      <c r="F1046" s="106"/>
    </row>
    <row r="1047" spans="1:6" x14ac:dyDescent="0.3">
      <c r="A1047" s="103" t="s">
        <v>178</v>
      </c>
      <c r="B1047" s="103" t="s">
        <v>164</v>
      </c>
      <c r="C1047" s="104">
        <v>42503</v>
      </c>
      <c r="D1047" s="109">
        <v>52590</v>
      </c>
      <c r="E1047" s="105" t="s">
        <v>183</v>
      </c>
      <c r="F1047" s="106"/>
    </row>
    <row r="1048" spans="1:6" x14ac:dyDescent="0.3">
      <c r="A1048" s="103" t="s">
        <v>179</v>
      </c>
      <c r="B1048" s="103" t="s">
        <v>164</v>
      </c>
      <c r="C1048" s="104">
        <v>42400</v>
      </c>
      <c r="D1048" s="109">
        <v>155710</v>
      </c>
      <c r="E1048" s="105" t="s">
        <v>184</v>
      </c>
      <c r="F1048" s="106"/>
    </row>
    <row r="1049" spans="1:6" x14ac:dyDescent="0.3">
      <c r="A1049" s="103" t="s">
        <v>180</v>
      </c>
      <c r="B1049" s="103" t="s">
        <v>166</v>
      </c>
      <c r="C1049" s="104">
        <v>42539</v>
      </c>
      <c r="D1049" s="109">
        <v>206980</v>
      </c>
      <c r="E1049" s="105" t="s">
        <v>186</v>
      </c>
      <c r="F1049" s="106"/>
    </row>
    <row r="1050" spans="1:6" x14ac:dyDescent="0.3">
      <c r="A1050" s="103" t="s">
        <v>180</v>
      </c>
      <c r="B1050" s="103" t="s">
        <v>164</v>
      </c>
      <c r="C1050" s="104">
        <v>42493</v>
      </c>
      <c r="D1050" s="109">
        <v>145310</v>
      </c>
      <c r="E1050" s="105" t="s">
        <v>165</v>
      </c>
      <c r="F1050" s="106"/>
    </row>
    <row r="1051" spans="1:6" x14ac:dyDescent="0.3">
      <c r="A1051" s="103" t="s">
        <v>178</v>
      </c>
      <c r="B1051" s="103" t="s">
        <v>164</v>
      </c>
      <c r="C1051" s="104">
        <v>42572</v>
      </c>
      <c r="D1051" s="109">
        <v>244000</v>
      </c>
      <c r="E1051" s="105" t="s">
        <v>185</v>
      </c>
      <c r="F1051" s="106"/>
    </row>
    <row r="1052" spans="1:6" x14ac:dyDescent="0.3">
      <c r="A1052" s="103" t="s">
        <v>180</v>
      </c>
      <c r="B1052" s="103" t="s">
        <v>176</v>
      </c>
      <c r="C1052" s="104">
        <v>42450</v>
      </c>
      <c r="D1052" s="109">
        <v>230080</v>
      </c>
      <c r="E1052" s="105" t="s">
        <v>183</v>
      </c>
      <c r="F1052" s="106"/>
    </row>
    <row r="1053" spans="1:6" x14ac:dyDescent="0.3">
      <c r="A1053" s="103" t="s">
        <v>181</v>
      </c>
      <c r="B1053" s="103" t="s">
        <v>176</v>
      </c>
      <c r="C1053" s="104">
        <v>42410</v>
      </c>
      <c r="D1053" s="109">
        <v>287810</v>
      </c>
      <c r="E1053" s="105" t="s">
        <v>184</v>
      </c>
      <c r="F1053" s="106"/>
    </row>
    <row r="1054" spans="1:6" x14ac:dyDescent="0.3">
      <c r="A1054" s="103" t="s">
        <v>179</v>
      </c>
      <c r="B1054" s="103" t="s">
        <v>177</v>
      </c>
      <c r="C1054" s="104">
        <v>42495</v>
      </c>
      <c r="D1054" s="109">
        <v>130670</v>
      </c>
      <c r="E1054" s="105" t="s">
        <v>186</v>
      </c>
      <c r="F1054" s="106"/>
    </row>
    <row r="1055" spans="1:6" x14ac:dyDescent="0.3">
      <c r="A1055" s="103" t="s">
        <v>180</v>
      </c>
      <c r="B1055" s="103" t="s">
        <v>177</v>
      </c>
      <c r="C1055" s="104">
        <v>42428</v>
      </c>
      <c r="D1055" s="109">
        <v>86080</v>
      </c>
      <c r="E1055" s="105" t="s">
        <v>165</v>
      </c>
      <c r="F1055" s="106"/>
    </row>
    <row r="1056" spans="1:6" x14ac:dyDescent="0.3">
      <c r="A1056" s="103" t="s">
        <v>179</v>
      </c>
      <c r="B1056" s="103" t="s">
        <v>177</v>
      </c>
      <c r="C1056" s="104">
        <v>42575</v>
      </c>
      <c r="D1056" s="109">
        <v>105970</v>
      </c>
      <c r="E1056" s="105" t="s">
        <v>185</v>
      </c>
      <c r="F1056" s="106"/>
    </row>
    <row r="1057" spans="1:6" x14ac:dyDescent="0.3">
      <c r="A1057" s="103" t="s">
        <v>178</v>
      </c>
      <c r="B1057" s="103" t="s">
        <v>164</v>
      </c>
      <c r="C1057" s="104">
        <v>42567</v>
      </c>
      <c r="D1057" s="109">
        <v>220700</v>
      </c>
      <c r="E1057" s="105" t="s">
        <v>183</v>
      </c>
      <c r="F1057" s="106"/>
    </row>
    <row r="1058" spans="1:6" x14ac:dyDescent="0.3">
      <c r="A1058" s="103" t="s">
        <v>178</v>
      </c>
      <c r="B1058" s="103" t="s">
        <v>176</v>
      </c>
      <c r="C1058" s="104">
        <v>42552</v>
      </c>
      <c r="D1058" s="109">
        <v>223710</v>
      </c>
      <c r="E1058" s="105" t="s">
        <v>184</v>
      </c>
      <c r="F1058" s="106"/>
    </row>
    <row r="1059" spans="1:6" x14ac:dyDescent="0.3">
      <c r="A1059" s="103" t="s">
        <v>179</v>
      </c>
      <c r="B1059" s="103" t="s">
        <v>177</v>
      </c>
      <c r="C1059" s="104">
        <v>42379</v>
      </c>
      <c r="D1059" s="109">
        <v>241820</v>
      </c>
      <c r="E1059" s="105" t="s">
        <v>186</v>
      </c>
      <c r="F1059" s="106"/>
    </row>
    <row r="1060" spans="1:6" x14ac:dyDescent="0.3">
      <c r="A1060" s="103" t="s">
        <v>181</v>
      </c>
      <c r="B1060" s="103" t="s">
        <v>176</v>
      </c>
      <c r="C1060" s="104">
        <v>42401</v>
      </c>
      <c r="D1060" s="109">
        <v>199740</v>
      </c>
      <c r="E1060" s="105" t="s">
        <v>165</v>
      </c>
      <c r="F1060" s="106"/>
    </row>
    <row r="1061" spans="1:6" x14ac:dyDescent="0.3">
      <c r="A1061" s="103" t="s">
        <v>179</v>
      </c>
      <c r="B1061" s="103" t="s">
        <v>176</v>
      </c>
      <c r="C1061" s="104">
        <v>42545</v>
      </c>
      <c r="D1061" s="109">
        <v>215850</v>
      </c>
      <c r="E1061" s="105" t="s">
        <v>185</v>
      </c>
      <c r="F1061" s="106"/>
    </row>
    <row r="1062" spans="1:6" x14ac:dyDescent="0.3">
      <c r="A1062" s="103" t="s">
        <v>178</v>
      </c>
      <c r="B1062" s="103" t="s">
        <v>164</v>
      </c>
      <c r="C1062" s="104">
        <v>42576</v>
      </c>
      <c r="D1062" s="109">
        <v>63650</v>
      </c>
      <c r="E1062" s="105" t="s">
        <v>183</v>
      </c>
      <c r="F1062" s="106"/>
    </row>
    <row r="1063" spans="1:6" x14ac:dyDescent="0.3">
      <c r="A1063" s="103" t="s">
        <v>179</v>
      </c>
      <c r="B1063" s="103" t="s">
        <v>177</v>
      </c>
      <c r="C1063" s="104">
        <v>42486</v>
      </c>
      <c r="D1063" s="109">
        <v>89540</v>
      </c>
      <c r="E1063" s="105" t="s">
        <v>184</v>
      </c>
      <c r="F1063" s="106"/>
    </row>
    <row r="1064" spans="1:6" x14ac:dyDescent="0.3">
      <c r="A1064" s="103" t="s">
        <v>181</v>
      </c>
      <c r="B1064" s="103" t="s">
        <v>164</v>
      </c>
      <c r="C1064" s="104">
        <v>42377</v>
      </c>
      <c r="D1064" s="109">
        <v>173830</v>
      </c>
      <c r="E1064" s="105" t="s">
        <v>186</v>
      </c>
      <c r="F1064" s="106"/>
    </row>
    <row r="1065" spans="1:6" x14ac:dyDescent="0.3">
      <c r="A1065" s="103" t="s">
        <v>180</v>
      </c>
      <c r="B1065" s="103" t="s">
        <v>164</v>
      </c>
      <c r="C1065" s="104">
        <v>42417</v>
      </c>
      <c r="D1065" s="109">
        <v>134810</v>
      </c>
      <c r="E1065" s="105" t="s">
        <v>183</v>
      </c>
      <c r="F1065" s="106"/>
    </row>
    <row r="1066" spans="1:6" x14ac:dyDescent="0.3">
      <c r="A1066" s="103" t="s">
        <v>178</v>
      </c>
      <c r="B1066" s="103" t="s">
        <v>177</v>
      </c>
      <c r="C1066" s="104">
        <v>42587</v>
      </c>
      <c r="D1066" s="109">
        <v>215810</v>
      </c>
      <c r="E1066" s="105" t="s">
        <v>184</v>
      </c>
      <c r="F1066" s="106"/>
    </row>
    <row r="1067" spans="1:6" x14ac:dyDescent="0.3">
      <c r="A1067" s="103" t="s">
        <v>182</v>
      </c>
      <c r="B1067" s="103" t="s">
        <v>164</v>
      </c>
      <c r="C1067" s="104">
        <v>42571</v>
      </c>
      <c r="D1067" s="109">
        <v>299170</v>
      </c>
      <c r="E1067" s="105" t="s">
        <v>186</v>
      </c>
      <c r="F1067" s="106"/>
    </row>
    <row r="1068" spans="1:6" x14ac:dyDescent="0.3">
      <c r="A1068" s="103" t="s">
        <v>181</v>
      </c>
      <c r="B1068" s="103" t="s">
        <v>164</v>
      </c>
      <c r="C1068" s="104">
        <v>42566</v>
      </c>
      <c r="D1068" s="109">
        <v>77860</v>
      </c>
      <c r="E1068" s="105" t="s">
        <v>165</v>
      </c>
      <c r="F1068" s="106"/>
    </row>
    <row r="1069" spans="1:6" x14ac:dyDescent="0.3">
      <c r="A1069" s="103" t="s">
        <v>180</v>
      </c>
      <c r="B1069" s="103" t="s">
        <v>177</v>
      </c>
      <c r="C1069" s="104">
        <v>42574</v>
      </c>
      <c r="D1069" s="109">
        <v>58040</v>
      </c>
      <c r="E1069" s="105" t="s">
        <v>185</v>
      </c>
      <c r="F1069" s="106"/>
    </row>
    <row r="1070" spans="1:6" x14ac:dyDescent="0.3">
      <c r="A1070" s="103" t="s">
        <v>181</v>
      </c>
      <c r="B1070" s="103" t="s">
        <v>164</v>
      </c>
      <c r="C1070" s="104">
        <v>42567</v>
      </c>
      <c r="D1070" s="109">
        <v>184460</v>
      </c>
      <c r="E1070" s="105" t="s">
        <v>183</v>
      </c>
      <c r="F1070" s="106"/>
    </row>
    <row r="1071" spans="1:6" x14ac:dyDescent="0.3">
      <c r="A1071" s="103" t="s">
        <v>178</v>
      </c>
      <c r="B1071" s="103" t="s">
        <v>176</v>
      </c>
      <c r="C1071" s="104">
        <v>42568</v>
      </c>
      <c r="D1071" s="109">
        <v>162930</v>
      </c>
      <c r="E1071" s="105" t="s">
        <v>184</v>
      </c>
      <c r="F1071" s="106"/>
    </row>
    <row r="1072" spans="1:6" x14ac:dyDescent="0.3">
      <c r="A1072" s="103" t="s">
        <v>180</v>
      </c>
      <c r="B1072" s="103" t="s">
        <v>177</v>
      </c>
      <c r="C1072" s="104">
        <v>42436</v>
      </c>
      <c r="D1072" s="109">
        <v>196810</v>
      </c>
      <c r="E1072" s="105" t="s">
        <v>186</v>
      </c>
      <c r="F1072" s="106"/>
    </row>
    <row r="1073" spans="1:6" x14ac:dyDescent="0.3">
      <c r="A1073" s="103" t="s">
        <v>180</v>
      </c>
      <c r="B1073" s="103" t="s">
        <v>164</v>
      </c>
      <c r="C1073" s="104">
        <v>42522</v>
      </c>
      <c r="D1073" s="109">
        <v>175450</v>
      </c>
      <c r="E1073" s="105" t="s">
        <v>165</v>
      </c>
      <c r="F1073" s="106"/>
    </row>
    <row r="1074" spans="1:6" x14ac:dyDescent="0.3">
      <c r="A1074" s="103" t="s">
        <v>181</v>
      </c>
      <c r="B1074" s="103" t="s">
        <v>164</v>
      </c>
      <c r="C1074" s="104">
        <v>42510</v>
      </c>
      <c r="D1074" s="109">
        <v>106350</v>
      </c>
      <c r="E1074" s="105" t="s">
        <v>185</v>
      </c>
      <c r="F1074" s="106"/>
    </row>
    <row r="1075" spans="1:6" x14ac:dyDescent="0.3">
      <c r="A1075" s="103" t="s">
        <v>182</v>
      </c>
      <c r="B1075" s="103" t="s">
        <v>164</v>
      </c>
      <c r="C1075" s="104">
        <v>42478</v>
      </c>
      <c r="D1075" s="109">
        <v>187140</v>
      </c>
      <c r="E1075" s="105" t="s">
        <v>183</v>
      </c>
      <c r="F1075" s="106"/>
    </row>
    <row r="1076" spans="1:6" x14ac:dyDescent="0.3">
      <c r="A1076" s="103" t="s">
        <v>179</v>
      </c>
      <c r="B1076" s="103" t="s">
        <v>177</v>
      </c>
      <c r="C1076" s="104">
        <v>42468</v>
      </c>
      <c r="D1076" s="109">
        <v>91000</v>
      </c>
      <c r="E1076" s="105" t="s">
        <v>184</v>
      </c>
      <c r="F1076" s="106"/>
    </row>
    <row r="1077" spans="1:6" x14ac:dyDescent="0.3">
      <c r="A1077" s="103" t="s">
        <v>181</v>
      </c>
      <c r="B1077" s="103" t="s">
        <v>166</v>
      </c>
      <c r="C1077" s="104">
        <v>42395</v>
      </c>
      <c r="D1077" s="109">
        <v>273920</v>
      </c>
      <c r="E1077" s="105" t="s">
        <v>186</v>
      </c>
      <c r="F1077" s="106"/>
    </row>
    <row r="1078" spans="1:6" x14ac:dyDescent="0.3">
      <c r="A1078" s="103" t="s">
        <v>179</v>
      </c>
      <c r="B1078" s="103" t="s">
        <v>166</v>
      </c>
      <c r="C1078" s="104">
        <v>42570</v>
      </c>
      <c r="D1078" s="109">
        <v>255240</v>
      </c>
      <c r="E1078" s="105" t="s">
        <v>165</v>
      </c>
      <c r="F1078" s="106"/>
    </row>
    <row r="1079" spans="1:6" x14ac:dyDescent="0.3">
      <c r="A1079" s="103" t="s">
        <v>182</v>
      </c>
      <c r="B1079" s="103" t="s">
        <v>177</v>
      </c>
      <c r="C1079" s="104">
        <v>42553</v>
      </c>
      <c r="D1079" s="109">
        <v>87770</v>
      </c>
      <c r="E1079" s="105" t="s">
        <v>185</v>
      </c>
      <c r="F1079" s="106"/>
    </row>
    <row r="1080" spans="1:6" x14ac:dyDescent="0.3">
      <c r="A1080" s="103" t="s">
        <v>178</v>
      </c>
      <c r="B1080" s="103" t="s">
        <v>164</v>
      </c>
      <c r="C1080" s="104">
        <v>42449</v>
      </c>
      <c r="D1080" s="109">
        <v>44920</v>
      </c>
      <c r="E1080" s="105" t="s">
        <v>183</v>
      </c>
      <c r="F1080" s="106"/>
    </row>
    <row r="1081" spans="1:6" x14ac:dyDescent="0.3">
      <c r="A1081" s="103" t="s">
        <v>178</v>
      </c>
      <c r="B1081" s="103" t="s">
        <v>164</v>
      </c>
      <c r="C1081" s="104">
        <v>42436</v>
      </c>
      <c r="D1081" s="109">
        <v>133840</v>
      </c>
      <c r="E1081" s="105" t="s">
        <v>184</v>
      </c>
      <c r="F1081" s="106"/>
    </row>
    <row r="1082" spans="1:6" x14ac:dyDescent="0.3">
      <c r="A1082" s="103" t="s">
        <v>180</v>
      </c>
      <c r="B1082" s="103" t="s">
        <v>176</v>
      </c>
      <c r="C1082" s="104">
        <v>42437</v>
      </c>
      <c r="D1082" s="109">
        <v>119180</v>
      </c>
      <c r="E1082" s="105" t="s">
        <v>186</v>
      </c>
      <c r="F1082" s="106"/>
    </row>
    <row r="1083" spans="1:6" x14ac:dyDescent="0.3">
      <c r="A1083" s="103" t="s">
        <v>179</v>
      </c>
      <c r="B1083" s="103" t="s">
        <v>164</v>
      </c>
      <c r="C1083" s="104">
        <v>42462</v>
      </c>
      <c r="D1083" s="109">
        <v>235760</v>
      </c>
      <c r="E1083" s="105" t="s">
        <v>183</v>
      </c>
      <c r="F1083" s="106"/>
    </row>
    <row r="1084" spans="1:6" x14ac:dyDescent="0.3">
      <c r="A1084" s="103" t="s">
        <v>178</v>
      </c>
      <c r="B1084" s="103" t="s">
        <v>164</v>
      </c>
      <c r="C1084" s="104">
        <v>42570</v>
      </c>
      <c r="D1084" s="109">
        <v>203250</v>
      </c>
      <c r="E1084" s="105" t="s">
        <v>184</v>
      </c>
      <c r="F1084" s="106"/>
    </row>
    <row r="1085" spans="1:6" x14ac:dyDescent="0.3">
      <c r="A1085" s="103" t="s">
        <v>179</v>
      </c>
      <c r="B1085" s="103" t="s">
        <v>164</v>
      </c>
      <c r="C1085" s="104">
        <v>42385</v>
      </c>
      <c r="D1085" s="109">
        <v>229440</v>
      </c>
      <c r="E1085" s="105" t="s">
        <v>186</v>
      </c>
      <c r="F1085" s="106"/>
    </row>
    <row r="1086" spans="1:6" x14ac:dyDescent="0.3">
      <c r="A1086" s="103" t="s">
        <v>181</v>
      </c>
      <c r="B1086" s="103" t="s">
        <v>164</v>
      </c>
      <c r="C1086" s="104">
        <v>42595</v>
      </c>
      <c r="D1086" s="109">
        <v>53940</v>
      </c>
      <c r="E1086" s="105" t="s">
        <v>165</v>
      </c>
      <c r="F1086" s="106"/>
    </row>
    <row r="1087" spans="1:6" x14ac:dyDescent="0.3">
      <c r="A1087" s="103" t="s">
        <v>180</v>
      </c>
      <c r="B1087" s="103" t="s">
        <v>164</v>
      </c>
      <c r="C1087" s="104">
        <v>42474</v>
      </c>
      <c r="D1087" s="109">
        <v>230320</v>
      </c>
      <c r="E1087" s="105" t="s">
        <v>185</v>
      </c>
      <c r="F1087" s="106"/>
    </row>
    <row r="1088" spans="1:6" x14ac:dyDescent="0.3">
      <c r="A1088" s="103" t="s">
        <v>182</v>
      </c>
      <c r="B1088" s="103" t="s">
        <v>166</v>
      </c>
      <c r="C1088" s="104">
        <v>42424</v>
      </c>
      <c r="D1088" s="109">
        <v>249190</v>
      </c>
      <c r="E1088" s="105" t="s">
        <v>183</v>
      </c>
      <c r="F1088" s="106"/>
    </row>
    <row r="1089" spans="1:6" x14ac:dyDescent="0.3">
      <c r="A1089" s="103" t="s">
        <v>182</v>
      </c>
      <c r="B1089" s="103" t="s">
        <v>166</v>
      </c>
      <c r="C1089" s="104">
        <v>42493</v>
      </c>
      <c r="D1089" s="109">
        <v>70960</v>
      </c>
      <c r="E1089" s="105" t="s">
        <v>184</v>
      </c>
      <c r="F1089" s="106"/>
    </row>
    <row r="1090" spans="1:6" x14ac:dyDescent="0.3">
      <c r="A1090" s="103" t="s">
        <v>179</v>
      </c>
      <c r="B1090" s="103" t="s">
        <v>164</v>
      </c>
      <c r="C1090" s="104">
        <v>42465</v>
      </c>
      <c r="D1090" s="109">
        <v>207100</v>
      </c>
      <c r="E1090" s="105" t="s">
        <v>186</v>
      </c>
      <c r="F1090" s="106"/>
    </row>
    <row r="1091" spans="1:6" x14ac:dyDescent="0.3">
      <c r="A1091" s="103" t="s">
        <v>181</v>
      </c>
      <c r="B1091" s="103" t="s">
        <v>164</v>
      </c>
      <c r="C1091" s="104">
        <v>42448</v>
      </c>
      <c r="D1091" s="109">
        <v>35110</v>
      </c>
      <c r="E1091" s="105" t="s">
        <v>165</v>
      </c>
      <c r="F1091" s="106"/>
    </row>
    <row r="1092" spans="1:6" x14ac:dyDescent="0.3">
      <c r="A1092" s="103" t="s">
        <v>182</v>
      </c>
      <c r="B1092" s="103" t="s">
        <v>164</v>
      </c>
      <c r="C1092" s="104">
        <v>42447</v>
      </c>
      <c r="D1092" s="109">
        <v>177090</v>
      </c>
      <c r="E1092" s="105" t="s">
        <v>185</v>
      </c>
      <c r="F1092" s="106"/>
    </row>
    <row r="1093" spans="1:6" x14ac:dyDescent="0.3">
      <c r="A1093" s="103" t="s">
        <v>179</v>
      </c>
      <c r="B1093" s="103" t="s">
        <v>166</v>
      </c>
      <c r="C1093" s="104">
        <v>42525</v>
      </c>
      <c r="D1093" s="109">
        <v>51230</v>
      </c>
      <c r="E1093" s="105" t="s">
        <v>183</v>
      </c>
      <c r="F1093" s="106"/>
    </row>
    <row r="1094" spans="1:6" x14ac:dyDescent="0.3">
      <c r="A1094" s="103" t="s">
        <v>178</v>
      </c>
      <c r="B1094" s="103" t="s">
        <v>177</v>
      </c>
      <c r="C1094" s="104">
        <v>42420</v>
      </c>
      <c r="D1094" s="109">
        <v>166120</v>
      </c>
      <c r="E1094" s="105" t="s">
        <v>184</v>
      </c>
      <c r="F1094" s="106"/>
    </row>
    <row r="1095" spans="1:6" x14ac:dyDescent="0.3">
      <c r="A1095" s="103" t="s">
        <v>178</v>
      </c>
      <c r="B1095" s="103" t="s">
        <v>176</v>
      </c>
      <c r="C1095" s="104">
        <v>42391</v>
      </c>
      <c r="D1095" s="109">
        <v>131200</v>
      </c>
      <c r="E1095" s="105" t="s">
        <v>186</v>
      </c>
      <c r="F1095" s="106"/>
    </row>
    <row r="1096" spans="1:6" x14ac:dyDescent="0.3">
      <c r="A1096" s="103" t="s">
        <v>178</v>
      </c>
      <c r="B1096" s="103" t="s">
        <v>164</v>
      </c>
      <c r="C1096" s="104">
        <v>42403</v>
      </c>
      <c r="D1096" s="109">
        <v>37060</v>
      </c>
      <c r="E1096" s="105" t="s">
        <v>165</v>
      </c>
      <c r="F1096" s="106"/>
    </row>
    <row r="1097" spans="1:6" x14ac:dyDescent="0.3">
      <c r="A1097" s="103" t="s">
        <v>180</v>
      </c>
      <c r="B1097" s="103" t="s">
        <v>164</v>
      </c>
      <c r="C1097" s="104">
        <v>42511</v>
      </c>
      <c r="D1097" s="109">
        <v>229810</v>
      </c>
      <c r="E1097" s="105" t="s">
        <v>185</v>
      </c>
      <c r="F1097" s="106"/>
    </row>
    <row r="1098" spans="1:6" x14ac:dyDescent="0.3">
      <c r="A1098" s="103" t="s">
        <v>182</v>
      </c>
      <c r="B1098" s="103" t="s">
        <v>176</v>
      </c>
      <c r="C1098" s="104">
        <v>42478</v>
      </c>
      <c r="D1098" s="109">
        <v>270770</v>
      </c>
      <c r="E1098" s="105" t="s">
        <v>183</v>
      </c>
      <c r="F1098" s="106"/>
    </row>
    <row r="1099" spans="1:6" x14ac:dyDescent="0.3">
      <c r="A1099" s="103" t="s">
        <v>181</v>
      </c>
      <c r="B1099" s="103" t="s">
        <v>176</v>
      </c>
      <c r="C1099" s="104">
        <v>42549</v>
      </c>
      <c r="D1099" s="109">
        <v>58310</v>
      </c>
      <c r="E1099" s="105" t="s">
        <v>184</v>
      </c>
      <c r="F1099" s="106"/>
    </row>
    <row r="1100" spans="1:6" x14ac:dyDescent="0.3">
      <c r="A1100" s="103" t="s">
        <v>180</v>
      </c>
      <c r="B1100" s="103" t="s">
        <v>176</v>
      </c>
      <c r="C1100" s="104">
        <v>42466</v>
      </c>
      <c r="D1100" s="109">
        <v>252550</v>
      </c>
      <c r="E1100" s="105" t="s">
        <v>186</v>
      </c>
      <c r="F1100" s="106"/>
    </row>
    <row r="1101" spans="1:6" x14ac:dyDescent="0.3">
      <c r="A1101" s="103" t="s">
        <v>179</v>
      </c>
      <c r="B1101" s="103" t="s">
        <v>166</v>
      </c>
      <c r="C1101" s="104">
        <v>42408</v>
      </c>
      <c r="D1101" s="109">
        <v>41100</v>
      </c>
      <c r="E1101" s="105" t="s">
        <v>183</v>
      </c>
      <c r="F1101" s="106"/>
    </row>
    <row r="1102" spans="1:6" x14ac:dyDescent="0.3">
      <c r="A1102" s="103" t="s">
        <v>181</v>
      </c>
      <c r="B1102" s="103" t="s">
        <v>177</v>
      </c>
      <c r="C1102" s="104">
        <v>42400</v>
      </c>
      <c r="D1102" s="109">
        <v>48740</v>
      </c>
      <c r="E1102" s="105" t="s">
        <v>184</v>
      </c>
      <c r="F1102" s="106"/>
    </row>
    <row r="1103" spans="1:6" x14ac:dyDescent="0.3">
      <c r="A1103" s="103" t="s">
        <v>181</v>
      </c>
      <c r="B1103" s="103" t="s">
        <v>177</v>
      </c>
      <c r="C1103" s="104">
        <v>42543</v>
      </c>
      <c r="D1103" s="109">
        <v>146560</v>
      </c>
      <c r="E1103" s="105" t="s">
        <v>186</v>
      </c>
      <c r="F1103" s="106"/>
    </row>
    <row r="1104" spans="1:6" x14ac:dyDescent="0.3">
      <c r="A1104" s="103" t="s">
        <v>182</v>
      </c>
      <c r="B1104" s="103" t="s">
        <v>166</v>
      </c>
      <c r="C1104" s="104">
        <v>42538</v>
      </c>
      <c r="D1104" s="109">
        <v>267410</v>
      </c>
      <c r="E1104" s="105" t="s">
        <v>165</v>
      </c>
      <c r="F1104" s="106"/>
    </row>
    <row r="1105" spans="1:6" x14ac:dyDescent="0.3">
      <c r="A1105" s="103" t="s">
        <v>180</v>
      </c>
      <c r="B1105" s="103" t="s">
        <v>177</v>
      </c>
      <c r="C1105" s="104">
        <v>42558</v>
      </c>
      <c r="D1105" s="109">
        <v>168750</v>
      </c>
      <c r="E1105" s="105" t="s">
        <v>185</v>
      </c>
      <c r="F1105" s="106"/>
    </row>
    <row r="1106" spans="1:6" x14ac:dyDescent="0.3">
      <c r="A1106" s="103" t="s">
        <v>178</v>
      </c>
      <c r="B1106" s="103" t="s">
        <v>166</v>
      </c>
      <c r="C1106" s="104">
        <v>42431</v>
      </c>
      <c r="D1106" s="109">
        <v>230060</v>
      </c>
      <c r="E1106" s="105" t="s">
        <v>183</v>
      </c>
      <c r="F1106" s="106"/>
    </row>
    <row r="1107" spans="1:6" x14ac:dyDescent="0.3">
      <c r="A1107" s="103" t="s">
        <v>182</v>
      </c>
      <c r="B1107" s="103" t="s">
        <v>177</v>
      </c>
      <c r="C1107" s="104">
        <v>42384</v>
      </c>
      <c r="D1107" s="109">
        <v>209080</v>
      </c>
      <c r="E1107" s="105" t="s">
        <v>184</v>
      </c>
      <c r="F1107" s="106"/>
    </row>
    <row r="1108" spans="1:6" x14ac:dyDescent="0.3">
      <c r="A1108" s="103" t="s">
        <v>180</v>
      </c>
      <c r="B1108" s="103" t="s">
        <v>177</v>
      </c>
      <c r="C1108" s="104">
        <v>42539</v>
      </c>
      <c r="D1108" s="109">
        <v>29250</v>
      </c>
      <c r="E1108" s="105" t="s">
        <v>186</v>
      </c>
      <c r="F1108" s="106"/>
    </row>
    <row r="1109" spans="1:6" x14ac:dyDescent="0.3">
      <c r="A1109" s="103" t="s">
        <v>180</v>
      </c>
      <c r="B1109" s="103" t="s">
        <v>166</v>
      </c>
      <c r="C1109" s="104">
        <v>42407</v>
      </c>
      <c r="D1109" s="109">
        <v>121870</v>
      </c>
      <c r="E1109" s="105" t="s">
        <v>165</v>
      </c>
      <c r="F1109" s="106"/>
    </row>
    <row r="1110" spans="1:6" x14ac:dyDescent="0.3">
      <c r="A1110" s="103" t="s">
        <v>179</v>
      </c>
      <c r="B1110" s="103" t="s">
        <v>164</v>
      </c>
      <c r="C1110" s="104">
        <v>42435</v>
      </c>
      <c r="D1110" s="109">
        <v>133880</v>
      </c>
      <c r="E1110" s="105" t="s">
        <v>185</v>
      </c>
      <c r="F1110" s="106"/>
    </row>
    <row r="1111" spans="1:6" x14ac:dyDescent="0.3">
      <c r="A1111" s="103" t="s">
        <v>179</v>
      </c>
      <c r="B1111" s="103" t="s">
        <v>166</v>
      </c>
      <c r="C1111" s="104">
        <v>42590</v>
      </c>
      <c r="D1111" s="109">
        <v>296560</v>
      </c>
      <c r="E1111" s="105" t="s">
        <v>183</v>
      </c>
      <c r="F1111" s="106"/>
    </row>
    <row r="1112" spans="1:6" x14ac:dyDescent="0.3">
      <c r="A1112" s="103" t="s">
        <v>181</v>
      </c>
      <c r="B1112" s="103" t="s">
        <v>164</v>
      </c>
      <c r="C1112" s="104">
        <v>42394</v>
      </c>
      <c r="D1112" s="109">
        <v>107500</v>
      </c>
      <c r="E1112" s="105" t="s">
        <v>184</v>
      </c>
      <c r="F1112" s="106"/>
    </row>
    <row r="1113" spans="1:6" x14ac:dyDescent="0.3">
      <c r="A1113" s="103" t="s">
        <v>179</v>
      </c>
      <c r="B1113" s="103" t="s">
        <v>177</v>
      </c>
      <c r="C1113" s="104">
        <v>42392</v>
      </c>
      <c r="D1113" s="109">
        <v>155640</v>
      </c>
      <c r="E1113" s="105" t="s">
        <v>186</v>
      </c>
      <c r="F1113" s="106"/>
    </row>
    <row r="1114" spans="1:6" x14ac:dyDescent="0.3">
      <c r="A1114" s="103" t="s">
        <v>178</v>
      </c>
      <c r="B1114" s="103" t="s">
        <v>177</v>
      </c>
      <c r="C1114" s="104">
        <v>42470</v>
      </c>
      <c r="D1114" s="109">
        <v>48380</v>
      </c>
      <c r="E1114" s="105" t="s">
        <v>165</v>
      </c>
      <c r="F1114" s="106"/>
    </row>
    <row r="1115" spans="1:6" x14ac:dyDescent="0.3">
      <c r="A1115" s="103" t="s">
        <v>181</v>
      </c>
      <c r="B1115" s="103" t="s">
        <v>164</v>
      </c>
      <c r="C1115" s="104">
        <v>42502</v>
      </c>
      <c r="D1115" s="109">
        <v>235690</v>
      </c>
      <c r="E1115" s="105" t="s">
        <v>185</v>
      </c>
      <c r="F1115" s="106"/>
    </row>
    <row r="1116" spans="1:6" x14ac:dyDescent="0.3">
      <c r="A1116" s="103" t="s">
        <v>181</v>
      </c>
      <c r="B1116" s="103" t="s">
        <v>164</v>
      </c>
      <c r="C1116" s="104">
        <v>42393</v>
      </c>
      <c r="D1116" s="109">
        <v>77850</v>
      </c>
      <c r="E1116" s="105" t="s">
        <v>183</v>
      </c>
      <c r="F1116" s="106"/>
    </row>
    <row r="1117" spans="1:6" x14ac:dyDescent="0.3">
      <c r="A1117" s="103" t="s">
        <v>182</v>
      </c>
      <c r="B1117" s="103" t="s">
        <v>176</v>
      </c>
      <c r="C1117" s="104">
        <v>42455</v>
      </c>
      <c r="D1117" s="109">
        <v>105070</v>
      </c>
      <c r="E1117" s="105" t="s">
        <v>184</v>
      </c>
      <c r="F1117" s="106"/>
    </row>
    <row r="1118" spans="1:6" x14ac:dyDescent="0.3">
      <c r="A1118" s="103" t="s">
        <v>179</v>
      </c>
      <c r="B1118" s="103" t="s">
        <v>164</v>
      </c>
      <c r="C1118" s="104">
        <v>42537</v>
      </c>
      <c r="D1118" s="109">
        <v>143650</v>
      </c>
      <c r="E1118" s="105" t="s">
        <v>186</v>
      </c>
      <c r="F1118" s="106"/>
    </row>
    <row r="1119" spans="1:6" x14ac:dyDescent="0.3">
      <c r="A1119" s="103" t="s">
        <v>182</v>
      </c>
      <c r="B1119" s="103" t="s">
        <v>176</v>
      </c>
      <c r="C1119" s="104">
        <v>42413</v>
      </c>
      <c r="D1119" s="109">
        <v>57210</v>
      </c>
      <c r="E1119" s="105" t="s">
        <v>183</v>
      </c>
      <c r="F1119" s="106"/>
    </row>
    <row r="1120" spans="1:6" x14ac:dyDescent="0.3">
      <c r="A1120" s="103" t="s">
        <v>182</v>
      </c>
      <c r="B1120" s="103" t="s">
        <v>176</v>
      </c>
      <c r="C1120" s="104">
        <v>42385</v>
      </c>
      <c r="D1120" s="109">
        <v>298660</v>
      </c>
      <c r="E1120" s="105" t="s">
        <v>184</v>
      </c>
      <c r="F1120" s="106"/>
    </row>
    <row r="1121" spans="1:6" x14ac:dyDescent="0.3">
      <c r="A1121" s="103" t="s">
        <v>180</v>
      </c>
      <c r="B1121" s="103" t="s">
        <v>166</v>
      </c>
      <c r="C1121" s="104">
        <v>42474</v>
      </c>
      <c r="D1121" s="109">
        <v>181170</v>
      </c>
      <c r="E1121" s="105" t="s">
        <v>186</v>
      </c>
      <c r="F1121" s="106"/>
    </row>
    <row r="1122" spans="1:6" x14ac:dyDescent="0.3">
      <c r="A1122" s="103" t="s">
        <v>181</v>
      </c>
      <c r="B1122" s="103" t="s">
        <v>164</v>
      </c>
      <c r="C1122" s="104">
        <v>42454</v>
      </c>
      <c r="D1122" s="109">
        <v>153740</v>
      </c>
      <c r="E1122" s="105" t="s">
        <v>165</v>
      </c>
      <c r="F1122" s="106"/>
    </row>
    <row r="1123" spans="1:6" x14ac:dyDescent="0.3">
      <c r="A1123" s="103" t="s">
        <v>178</v>
      </c>
      <c r="B1123" s="103" t="s">
        <v>177</v>
      </c>
      <c r="C1123" s="104">
        <v>42464</v>
      </c>
      <c r="D1123" s="109">
        <v>73440</v>
      </c>
      <c r="E1123" s="105" t="s">
        <v>185</v>
      </c>
      <c r="F1123" s="106"/>
    </row>
    <row r="1124" spans="1:6" x14ac:dyDescent="0.3">
      <c r="A1124" s="103" t="s">
        <v>181</v>
      </c>
      <c r="B1124" s="103" t="s">
        <v>166</v>
      </c>
      <c r="C1124" s="104">
        <v>42598</v>
      </c>
      <c r="D1124" s="109">
        <v>156410</v>
      </c>
      <c r="E1124" s="105" t="s">
        <v>183</v>
      </c>
      <c r="F1124" s="106"/>
    </row>
    <row r="1125" spans="1:6" x14ac:dyDescent="0.3">
      <c r="A1125" s="103" t="s">
        <v>181</v>
      </c>
      <c r="B1125" s="103" t="s">
        <v>176</v>
      </c>
      <c r="C1125" s="104">
        <v>42587</v>
      </c>
      <c r="D1125" s="109">
        <v>218060</v>
      </c>
      <c r="E1125" s="105" t="s">
        <v>184</v>
      </c>
      <c r="F1125" s="106"/>
    </row>
    <row r="1126" spans="1:6" x14ac:dyDescent="0.3">
      <c r="A1126" s="103" t="s">
        <v>178</v>
      </c>
      <c r="B1126" s="103" t="s">
        <v>164</v>
      </c>
      <c r="C1126" s="104">
        <v>42470</v>
      </c>
      <c r="D1126" s="109">
        <v>130770</v>
      </c>
      <c r="E1126" s="105" t="s">
        <v>186</v>
      </c>
      <c r="F1126" s="106"/>
    </row>
    <row r="1127" spans="1:6" x14ac:dyDescent="0.3">
      <c r="A1127" s="103" t="s">
        <v>182</v>
      </c>
      <c r="B1127" s="103" t="s">
        <v>177</v>
      </c>
      <c r="C1127" s="104">
        <v>42371</v>
      </c>
      <c r="D1127" s="109">
        <v>223670</v>
      </c>
      <c r="E1127" s="105" t="s">
        <v>165</v>
      </c>
      <c r="F1127" s="106"/>
    </row>
    <row r="1128" spans="1:6" x14ac:dyDescent="0.3">
      <c r="A1128" s="103" t="s">
        <v>180</v>
      </c>
      <c r="B1128" s="103" t="s">
        <v>176</v>
      </c>
      <c r="C1128" s="104">
        <v>42500</v>
      </c>
      <c r="D1128" s="109">
        <v>181640</v>
      </c>
      <c r="E1128" s="105" t="s">
        <v>185</v>
      </c>
      <c r="F1128" s="106"/>
    </row>
    <row r="1129" spans="1:6" x14ac:dyDescent="0.3">
      <c r="A1129" s="103" t="s">
        <v>180</v>
      </c>
      <c r="B1129" s="103" t="s">
        <v>176</v>
      </c>
      <c r="C1129" s="104">
        <v>42540</v>
      </c>
      <c r="D1129" s="109">
        <v>123440</v>
      </c>
      <c r="E1129" s="105" t="s">
        <v>183</v>
      </c>
      <c r="F1129" s="106"/>
    </row>
    <row r="1130" spans="1:6" x14ac:dyDescent="0.3">
      <c r="A1130" s="103" t="s">
        <v>179</v>
      </c>
      <c r="B1130" s="103" t="s">
        <v>177</v>
      </c>
      <c r="C1130" s="104">
        <v>42452</v>
      </c>
      <c r="D1130" s="109">
        <v>35640</v>
      </c>
      <c r="E1130" s="105" t="s">
        <v>184</v>
      </c>
      <c r="F1130" s="106"/>
    </row>
    <row r="1131" spans="1:6" x14ac:dyDescent="0.3">
      <c r="A1131" s="103" t="s">
        <v>181</v>
      </c>
      <c r="B1131" s="103" t="s">
        <v>166</v>
      </c>
      <c r="C1131" s="104">
        <v>42374</v>
      </c>
      <c r="D1131" s="109">
        <v>235090</v>
      </c>
      <c r="E1131" s="105" t="s">
        <v>186</v>
      </c>
      <c r="F1131" s="106"/>
    </row>
    <row r="1132" spans="1:6" x14ac:dyDescent="0.3">
      <c r="A1132" s="103" t="s">
        <v>178</v>
      </c>
      <c r="B1132" s="103" t="s">
        <v>177</v>
      </c>
      <c r="C1132" s="104">
        <v>42538</v>
      </c>
      <c r="D1132" s="109">
        <v>66760</v>
      </c>
      <c r="E1132" s="105" t="s">
        <v>165</v>
      </c>
      <c r="F1132" s="106"/>
    </row>
    <row r="1133" spans="1:6" x14ac:dyDescent="0.3">
      <c r="A1133" s="103" t="s">
        <v>182</v>
      </c>
      <c r="B1133" s="103" t="s">
        <v>164</v>
      </c>
      <c r="C1133" s="104">
        <v>42519</v>
      </c>
      <c r="D1133" s="109">
        <v>136550</v>
      </c>
      <c r="E1133" s="105" t="s">
        <v>185</v>
      </c>
      <c r="F1133" s="106"/>
    </row>
    <row r="1134" spans="1:6" x14ac:dyDescent="0.3">
      <c r="A1134" s="103" t="s">
        <v>180</v>
      </c>
      <c r="B1134" s="103" t="s">
        <v>177</v>
      </c>
      <c r="C1134" s="104">
        <v>42399</v>
      </c>
      <c r="D1134" s="109">
        <v>26510</v>
      </c>
      <c r="E1134" s="105" t="s">
        <v>183</v>
      </c>
      <c r="F1134" s="106"/>
    </row>
    <row r="1135" spans="1:6" x14ac:dyDescent="0.3">
      <c r="A1135" s="103" t="s">
        <v>182</v>
      </c>
      <c r="B1135" s="103" t="s">
        <v>177</v>
      </c>
      <c r="C1135" s="104">
        <v>42538</v>
      </c>
      <c r="D1135" s="109">
        <v>214130</v>
      </c>
      <c r="E1135" s="105" t="s">
        <v>184</v>
      </c>
      <c r="F1135" s="106"/>
    </row>
    <row r="1136" spans="1:6" x14ac:dyDescent="0.3">
      <c r="A1136" s="103" t="s">
        <v>182</v>
      </c>
      <c r="B1136" s="103" t="s">
        <v>177</v>
      </c>
      <c r="C1136" s="104">
        <v>42480</v>
      </c>
      <c r="D1136" s="109">
        <v>205200</v>
      </c>
      <c r="E1136" s="105" t="s">
        <v>186</v>
      </c>
      <c r="F1136" s="106"/>
    </row>
    <row r="1137" spans="1:6" x14ac:dyDescent="0.3">
      <c r="A1137" s="103" t="s">
        <v>182</v>
      </c>
      <c r="B1137" s="103" t="s">
        <v>177</v>
      </c>
      <c r="C1137" s="104">
        <v>42516</v>
      </c>
      <c r="D1137" s="109">
        <v>232910</v>
      </c>
      <c r="E1137" s="105" t="s">
        <v>183</v>
      </c>
      <c r="F1137" s="106"/>
    </row>
    <row r="1138" spans="1:6" x14ac:dyDescent="0.3">
      <c r="A1138" s="103" t="s">
        <v>180</v>
      </c>
      <c r="B1138" s="103" t="s">
        <v>164</v>
      </c>
      <c r="C1138" s="104">
        <v>42583</v>
      </c>
      <c r="D1138" s="109">
        <v>76330</v>
      </c>
      <c r="E1138" s="105" t="s">
        <v>184</v>
      </c>
      <c r="F1138" s="106"/>
    </row>
    <row r="1139" spans="1:6" x14ac:dyDescent="0.3">
      <c r="A1139" s="103" t="s">
        <v>181</v>
      </c>
      <c r="B1139" s="103" t="s">
        <v>177</v>
      </c>
      <c r="C1139" s="104">
        <v>42532</v>
      </c>
      <c r="D1139" s="109">
        <v>278410</v>
      </c>
      <c r="E1139" s="105" t="s">
        <v>186</v>
      </c>
      <c r="F1139" s="106"/>
    </row>
    <row r="1140" spans="1:6" x14ac:dyDescent="0.3">
      <c r="A1140" s="103" t="s">
        <v>180</v>
      </c>
      <c r="B1140" s="103" t="s">
        <v>177</v>
      </c>
      <c r="C1140" s="104">
        <v>42543</v>
      </c>
      <c r="D1140" s="109">
        <v>127040</v>
      </c>
      <c r="E1140" s="105" t="s">
        <v>165</v>
      </c>
      <c r="F1140" s="106"/>
    </row>
    <row r="1141" spans="1:6" x14ac:dyDescent="0.3">
      <c r="A1141" s="103" t="s">
        <v>181</v>
      </c>
      <c r="B1141" s="103" t="s">
        <v>166</v>
      </c>
      <c r="C1141" s="104">
        <v>42456</v>
      </c>
      <c r="D1141" s="109">
        <v>39180</v>
      </c>
      <c r="E1141" s="105" t="s">
        <v>185</v>
      </c>
      <c r="F1141" s="106"/>
    </row>
    <row r="1142" spans="1:6" x14ac:dyDescent="0.3">
      <c r="A1142" s="103" t="s">
        <v>179</v>
      </c>
      <c r="B1142" s="103" t="s">
        <v>164</v>
      </c>
      <c r="C1142" s="104">
        <v>42550</v>
      </c>
      <c r="D1142" s="109">
        <v>258430</v>
      </c>
      <c r="E1142" s="105" t="s">
        <v>183</v>
      </c>
      <c r="F1142" s="106"/>
    </row>
    <row r="1143" spans="1:6" x14ac:dyDescent="0.3">
      <c r="A1143" s="103" t="s">
        <v>182</v>
      </c>
      <c r="B1143" s="103" t="s">
        <v>164</v>
      </c>
      <c r="C1143" s="104">
        <v>42443</v>
      </c>
      <c r="D1143" s="109">
        <v>220660</v>
      </c>
      <c r="E1143" s="105" t="s">
        <v>184</v>
      </c>
      <c r="F1143" s="106"/>
    </row>
    <row r="1144" spans="1:6" x14ac:dyDescent="0.3">
      <c r="A1144" s="103" t="s">
        <v>178</v>
      </c>
      <c r="B1144" s="103" t="s">
        <v>166</v>
      </c>
      <c r="C1144" s="104">
        <v>42433</v>
      </c>
      <c r="D1144" s="109">
        <v>97650</v>
      </c>
      <c r="E1144" s="105" t="s">
        <v>186</v>
      </c>
      <c r="F1144" s="106"/>
    </row>
    <row r="1145" spans="1:6" x14ac:dyDescent="0.3">
      <c r="A1145" s="103" t="s">
        <v>179</v>
      </c>
      <c r="B1145" s="103" t="s">
        <v>164</v>
      </c>
      <c r="C1145" s="104">
        <v>42496</v>
      </c>
      <c r="D1145" s="109">
        <v>154520</v>
      </c>
      <c r="E1145" s="105" t="s">
        <v>165</v>
      </c>
      <c r="F1145" s="106"/>
    </row>
    <row r="1146" spans="1:6" x14ac:dyDescent="0.3">
      <c r="A1146" s="103" t="s">
        <v>179</v>
      </c>
      <c r="B1146" s="103" t="s">
        <v>176</v>
      </c>
      <c r="C1146" s="104">
        <v>42502</v>
      </c>
      <c r="D1146" s="109">
        <v>208270</v>
      </c>
      <c r="E1146" s="105" t="s">
        <v>185</v>
      </c>
      <c r="F1146" s="106"/>
    </row>
    <row r="1147" spans="1:6" x14ac:dyDescent="0.3">
      <c r="A1147" s="103" t="s">
        <v>180</v>
      </c>
      <c r="B1147" s="103" t="s">
        <v>166</v>
      </c>
      <c r="C1147" s="104">
        <v>42562</v>
      </c>
      <c r="D1147" s="109">
        <v>239980</v>
      </c>
      <c r="E1147" s="105" t="s">
        <v>183</v>
      </c>
      <c r="F1147" s="106"/>
    </row>
    <row r="1148" spans="1:6" x14ac:dyDescent="0.3">
      <c r="A1148" s="103" t="s">
        <v>179</v>
      </c>
      <c r="B1148" s="103" t="s">
        <v>164</v>
      </c>
      <c r="C1148" s="104">
        <v>42520</v>
      </c>
      <c r="D1148" s="109">
        <v>265210</v>
      </c>
      <c r="E1148" s="105" t="s">
        <v>184</v>
      </c>
      <c r="F1148" s="106"/>
    </row>
    <row r="1149" spans="1:6" x14ac:dyDescent="0.3">
      <c r="A1149" s="103" t="s">
        <v>182</v>
      </c>
      <c r="B1149" s="103" t="s">
        <v>177</v>
      </c>
      <c r="C1149" s="104">
        <v>42511</v>
      </c>
      <c r="D1149" s="109">
        <v>227470</v>
      </c>
      <c r="E1149" s="105" t="s">
        <v>186</v>
      </c>
      <c r="F1149" s="106"/>
    </row>
    <row r="1150" spans="1:6" x14ac:dyDescent="0.3">
      <c r="A1150" s="103" t="s">
        <v>178</v>
      </c>
      <c r="B1150" s="103" t="s">
        <v>177</v>
      </c>
      <c r="C1150" s="104">
        <v>42428</v>
      </c>
      <c r="D1150" s="109">
        <v>107790</v>
      </c>
      <c r="E1150" s="105" t="s">
        <v>165</v>
      </c>
      <c r="F1150" s="106"/>
    </row>
    <row r="1151" spans="1:6" x14ac:dyDescent="0.3">
      <c r="A1151" s="103" t="s">
        <v>179</v>
      </c>
      <c r="B1151" s="103" t="s">
        <v>176</v>
      </c>
      <c r="C1151" s="104">
        <v>42532</v>
      </c>
      <c r="D1151" s="109">
        <v>195510</v>
      </c>
      <c r="E1151" s="105" t="s">
        <v>185</v>
      </c>
      <c r="F1151" s="106"/>
    </row>
    <row r="1152" spans="1:6" x14ac:dyDescent="0.3">
      <c r="A1152" s="103" t="s">
        <v>182</v>
      </c>
      <c r="B1152" s="103" t="s">
        <v>176</v>
      </c>
      <c r="C1152" s="104">
        <v>42378</v>
      </c>
      <c r="D1152" s="109">
        <v>240790</v>
      </c>
      <c r="E1152" s="105" t="s">
        <v>183</v>
      </c>
      <c r="F1152" s="106"/>
    </row>
    <row r="1153" spans="1:6" x14ac:dyDescent="0.3">
      <c r="A1153" s="103" t="s">
        <v>182</v>
      </c>
      <c r="B1153" s="103" t="s">
        <v>166</v>
      </c>
      <c r="C1153" s="104">
        <v>42446</v>
      </c>
      <c r="D1153" s="109">
        <v>288970</v>
      </c>
      <c r="E1153" s="105" t="s">
        <v>184</v>
      </c>
      <c r="F1153" s="106"/>
    </row>
    <row r="1154" spans="1:6" x14ac:dyDescent="0.3">
      <c r="A1154" s="103" t="s">
        <v>180</v>
      </c>
      <c r="B1154" s="103" t="s">
        <v>166</v>
      </c>
      <c r="C1154" s="104">
        <v>42549</v>
      </c>
      <c r="D1154" s="109">
        <v>105690</v>
      </c>
      <c r="E1154" s="105" t="s">
        <v>186</v>
      </c>
      <c r="F1154" s="106"/>
    </row>
    <row r="1155" spans="1:6" x14ac:dyDescent="0.3">
      <c r="A1155" s="103" t="s">
        <v>178</v>
      </c>
      <c r="B1155" s="103" t="s">
        <v>164</v>
      </c>
      <c r="C1155" s="104">
        <v>42399</v>
      </c>
      <c r="D1155" s="109">
        <v>89320</v>
      </c>
      <c r="E1155" s="105" t="s">
        <v>183</v>
      </c>
      <c r="F1155" s="106"/>
    </row>
    <row r="1156" spans="1:6" x14ac:dyDescent="0.3">
      <c r="A1156" s="103" t="s">
        <v>180</v>
      </c>
      <c r="B1156" s="103" t="s">
        <v>164</v>
      </c>
      <c r="C1156" s="104">
        <v>42394</v>
      </c>
      <c r="D1156" s="109">
        <v>241380</v>
      </c>
      <c r="E1156" s="105" t="s">
        <v>184</v>
      </c>
      <c r="F1156" s="106"/>
    </row>
    <row r="1157" spans="1:6" x14ac:dyDescent="0.3">
      <c r="A1157" s="103" t="s">
        <v>179</v>
      </c>
      <c r="B1157" s="103" t="s">
        <v>166</v>
      </c>
      <c r="C1157" s="104">
        <v>42432</v>
      </c>
      <c r="D1157" s="109">
        <v>47030</v>
      </c>
      <c r="E1157" s="105" t="s">
        <v>186</v>
      </c>
      <c r="F1157" s="106"/>
    </row>
    <row r="1158" spans="1:6" x14ac:dyDescent="0.3">
      <c r="A1158" s="103" t="s">
        <v>180</v>
      </c>
      <c r="B1158" s="103" t="s">
        <v>164</v>
      </c>
      <c r="C1158" s="104">
        <v>42445</v>
      </c>
      <c r="D1158" s="109">
        <v>180820</v>
      </c>
      <c r="E1158" s="105" t="s">
        <v>165</v>
      </c>
      <c r="F1158" s="106"/>
    </row>
    <row r="1159" spans="1:6" x14ac:dyDescent="0.3">
      <c r="A1159" s="103" t="s">
        <v>178</v>
      </c>
      <c r="B1159" s="103" t="s">
        <v>164</v>
      </c>
      <c r="C1159" s="104">
        <v>42559</v>
      </c>
      <c r="D1159" s="109">
        <v>182000</v>
      </c>
      <c r="E1159" s="105" t="s">
        <v>185</v>
      </c>
      <c r="F1159" s="106"/>
    </row>
    <row r="1160" spans="1:6" x14ac:dyDescent="0.3">
      <c r="A1160" s="103" t="s">
        <v>180</v>
      </c>
      <c r="B1160" s="103" t="s">
        <v>166</v>
      </c>
      <c r="C1160" s="104">
        <v>42473</v>
      </c>
      <c r="D1160" s="109">
        <v>197420</v>
      </c>
      <c r="E1160" s="105" t="s">
        <v>183</v>
      </c>
      <c r="F1160" s="106"/>
    </row>
    <row r="1161" spans="1:6" x14ac:dyDescent="0.3">
      <c r="A1161" s="103" t="s">
        <v>179</v>
      </c>
      <c r="B1161" s="103" t="s">
        <v>164</v>
      </c>
      <c r="C1161" s="104">
        <v>42561</v>
      </c>
      <c r="D1161" s="109">
        <v>132960</v>
      </c>
      <c r="E1161" s="105" t="s">
        <v>184</v>
      </c>
      <c r="F1161" s="106"/>
    </row>
    <row r="1162" spans="1:6" x14ac:dyDescent="0.3">
      <c r="A1162" s="103" t="s">
        <v>179</v>
      </c>
      <c r="B1162" s="103" t="s">
        <v>164</v>
      </c>
      <c r="C1162" s="104">
        <v>42438</v>
      </c>
      <c r="D1162" s="109">
        <v>31310</v>
      </c>
      <c r="E1162" s="105" t="s">
        <v>186</v>
      </c>
      <c r="F1162" s="106"/>
    </row>
    <row r="1163" spans="1:6" x14ac:dyDescent="0.3">
      <c r="A1163" s="103" t="s">
        <v>182</v>
      </c>
      <c r="B1163" s="103" t="s">
        <v>164</v>
      </c>
      <c r="C1163" s="104">
        <v>42591</v>
      </c>
      <c r="D1163" s="109">
        <v>251290</v>
      </c>
      <c r="E1163" s="105" t="s">
        <v>165</v>
      </c>
      <c r="F1163" s="106"/>
    </row>
    <row r="1164" spans="1:6" x14ac:dyDescent="0.3">
      <c r="A1164" s="103" t="s">
        <v>182</v>
      </c>
      <c r="B1164" s="103" t="s">
        <v>177</v>
      </c>
      <c r="C1164" s="104">
        <v>42602</v>
      </c>
      <c r="D1164" s="109">
        <v>125430</v>
      </c>
      <c r="E1164" s="105" t="s">
        <v>185</v>
      </c>
      <c r="F1164" s="106"/>
    </row>
    <row r="1165" spans="1:6" x14ac:dyDescent="0.3">
      <c r="A1165" s="103" t="s">
        <v>178</v>
      </c>
      <c r="B1165" s="103" t="s">
        <v>177</v>
      </c>
      <c r="C1165" s="104">
        <v>42579</v>
      </c>
      <c r="D1165" s="109">
        <v>66560</v>
      </c>
      <c r="E1165" s="105" t="s">
        <v>183</v>
      </c>
      <c r="F1165" s="106"/>
    </row>
    <row r="1166" spans="1:6" x14ac:dyDescent="0.3">
      <c r="A1166" s="103" t="s">
        <v>179</v>
      </c>
      <c r="B1166" s="103" t="s">
        <v>176</v>
      </c>
      <c r="C1166" s="104">
        <v>42502</v>
      </c>
      <c r="D1166" s="109">
        <v>250370</v>
      </c>
      <c r="E1166" s="105" t="s">
        <v>184</v>
      </c>
      <c r="F1166" s="106"/>
    </row>
    <row r="1167" spans="1:6" x14ac:dyDescent="0.3">
      <c r="A1167" s="103" t="s">
        <v>179</v>
      </c>
      <c r="B1167" s="103" t="s">
        <v>177</v>
      </c>
      <c r="C1167" s="104">
        <v>42391</v>
      </c>
      <c r="D1167" s="109">
        <v>140650</v>
      </c>
      <c r="E1167" s="105" t="s">
        <v>186</v>
      </c>
      <c r="F1167" s="106"/>
    </row>
    <row r="1168" spans="1:6" x14ac:dyDescent="0.3">
      <c r="A1168" s="103" t="s">
        <v>181</v>
      </c>
      <c r="B1168" s="103" t="s">
        <v>166</v>
      </c>
      <c r="C1168" s="104">
        <v>42602</v>
      </c>
      <c r="D1168" s="109">
        <v>120750</v>
      </c>
      <c r="E1168" s="105" t="s">
        <v>165</v>
      </c>
      <c r="F1168" s="106"/>
    </row>
    <row r="1169" spans="1:6" x14ac:dyDescent="0.3">
      <c r="A1169" s="103" t="s">
        <v>179</v>
      </c>
      <c r="B1169" s="103" t="s">
        <v>166</v>
      </c>
      <c r="C1169" s="104">
        <v>42562</v>
      </c>
      <c r="D1169" s="109">
        <v>182000</v>
      </c>
      <c r="E1169" s="105" t="s">
        <v>185</v>
      </c>
      <c r="F1169" s="106"/>
    </row>
    <row r="1170" spans="1:6" x14ac:dyDescent="0.3">
      <c r="A1170" s="103" t="s">
        <v>178</v>
      </c>
      <c r="B1170" s="103" t="s">
        <v>176</v>
      </c>
      <c r="C1170" s="104">
        <v>42378</v>
      </c>
      <c r="D1170" s="109">
        <v>203020</v>
      </c>
      <c r="E1170" s="105" t="s">
        <v>183</v>
      </c>
      <c r="F1170" s="106"/>
    </row>
    <row r="1171" spans="1:6" x14ac:dyDescent="0.3">
      <c r="A1171" s="103" t="s">
        <v>179</v>
      </c>
      <c r="B1171" s="103" t="s">
        <v>164</v>
      </c>
      <c r="C1171" s="104">
        <v>42561</v>
      </c>
      <c r="D1171" s="109">
        <v>147140</v>
      </c>
      <c r="E1171" s="105" t="s">
        <v>184</v>
      </c>
      <c r="F1171" s="106"/>
    </row>
    <row r="1172" spans="1:6" x14ac:dyDescent="0.3">
      <c r="A1172" s="103" t="s">
        <v>180</v>
      </c>
      <c r="B1172" s="103" t="s">
        <v>177</v>
      </c>
      <c r="C1172" s="104">
        <v>42517</v>
      </c>
      <c r="D1172" s="109">
        <v>261100</v>
      </c>
      <c r="E1172" s="105" t="s">
        <v>186</v>
      </c>
      <c r="F1172" s="106"/>
    </row>
    <row r="1173" spans="1:6" x14ac:dyDescent="0.3">
      <c r="A1173" s="103" t="s">
        <v>178</v>
      </c>
      <c r="B1173" s="103" t="s">
        <v>164</v>
      </c>
      <c r="C1173" s="104">
        <v>42585</v>
      </c>
      <c r="D1173" s="109">
        <v>55600</v>
      </c>
      <c r="E1173" s="105" t="s">
        <v>183</v>
      </c>
      <c r="F1173" s="106"/>
    </row>
    <row r="1174" spans="1:6" x14ac:dyDescent="0.3">
      <c r="A1174" s="103" t="s">
        <v>181</v>
      </c>
      <c r="B1174" s="103" t="s">
        <v>164</v>
      </c>
      <c r="C1174" s="104">
        <v>42596</v>
      </c>
      <c r="D1174" s="109">
        <v>145780</v>
      </c>
      <c r="E1174" s="105" t="s">
        <v>184</v>
      </c>
      <c r="F1174" s="106"/>
    </row>
    <row r="1175" spans="1:6" x14ac:dyDescent="0.3">
      <c r="A1175" s="103" t="s">
        <v>179</v>
      </c>
      <c r="B1175" s="103" t="s">
        <v>164</v>
      </c>
      <c r="C1175" s="104">
        <v>42587</v>
      </c>
      <c r="D1175" s="109">
        <v>225910</v>
      </c>
      <c r="E1175" s="105" t="s">
        <v>186</v>
      </c>
      <c r="F1175" s="106"/>
    </row>
    <row r="1176" spans="1:6" x14ac:dyDescent="0.3">
      <c r="A1176" s="103" t="s">
        <v>180</v>
      </c>
      <c r="B1176" s="103" t="s">
        <v>176</v>
      </c>
      <c r="C1176" s="104">
        <v>42453</v>
      </c>
      <c r="D1176" s="109">
        <v>137840</v>
      </c>
      <c r="E1176" s="105" t="s">
        <v>165</v>
      </c>
      <c r="F1176" s="106"/>
    </row>
    <row r="1177" spans="1:6" x14ac:dyDescent="0.3">
      <c r="A1177" s="103" t="s">
        <v>180</v>
      </c>
      <c r="B1177" s="103" t="s">
        <v>164</v>
      </c>
      <c r="C1177" s="104">
        <v>42555</v>
      </c>
      <c r="D1177" s="109">
        <v>134550</v>
      </c>
      <c r="E1177" s="105" t="s">
        <v>185</v>
      </c>
      <c r="F1177" s="106"/>
    </row>
    <row r="1178" spans="1:6" x14ac:dyDescent="0.3">
      <c r="A1178" s="103" t="s">
        <v>182</v>
      </c>
      <c r="B1178" s="103" t="s">
        <v>164</v>
      </c>
      <c r="C1178" s="104">
        <v>42573</v>
      </c>
      <c r="D1178" s="109">
        <v>207070</v>
      </c>
      <c r="E1178" s="105" t="s">
        <v>183</v>
      </c>
      <c r="F1178" s="106"/>
    </row>
    <row r="1179" spans="1:6" x14ac:dyDescent="0.3">
      <c r="A1179" s="103" t="s">
        <v>182</v>
      </c>
      <c r="B1179" s="103" t="s">
        <v>166</v>
      </c>
      <c r="C1179" s="104">
        <v>42539</v>
      </c>
      <c r="D1179" s="109">
        <v>84760</v>
      </c>
      <c r="E1179" s="105" t="s">
        <v>184</v>
      </c>
      <c r="F1179" s="106"/>
    </row>
    <row r="1180" spans="1:6" x14ac:dyDescent="0.3">
      <c r="A1180" s="103" t="s">
        <v>182</v>
      </c>
      <c r="B1180" s="103" t="s">
        <v>164</v>
      </c>
      <c r="C1180" s="104">
        <v>42416</v>
      </c>
      <c r="D1180" s="109">
        <v>210650</v>
      </c>
      <c r="E1180" s="105" t="s">
        <v>186</v>
      </c>
      <c r="F1180" s="106"/>
    </row>
    <row r="1181" spans="1:6" x14ac:dyDescent="0.3">
      <c r="A1181" s="103" t="s">
        <v>181</v>
      </c>
      <c r="B1181" s="103" t="s">
        <v>166</v>
      </c>
      <c r="C1181" s="104">
        <v>42457</v>
      </c>
      <c r="D1181" s="109">
        <v>154530</v>
      </c>
      <c r="E1181" s="105" t="s">
        <v>165</v>
      </c>
      <c r="F1181" s="106"/>
    </row>
    <row r="1182" spans="1:6" x14ac:dyDescent="0.3">
      <c r="A1182" s="103" t="s">
        <v>180</v>
      </c>
      <c r="B1182" s="103" t="s">
        <v>164</v>
      </c>
      <c r="C1182" s="104">
        <v>42556</v>
      </c>
      <c r="D1182" s="109">
        <v>214860</v>
      </c>
      <c r="E1182" s="105" t="s">
        <v>185</v>
      </c>
      <c r="F1182" s="106"/>
    </row>
    <row r="1183" spans="1:6" x14ac:dyDescent="0.3">
      <c r="A1183" s="103" t="s">
        <v>179</v>
      </c>
      <c r="B1183" s="103" t="s">
        <v>164</v>
      </c>
      <c r="C1183" s="104">
        <v>42444</v>
      </c>
      <c r="D1183" s="109">
        <v>171950</v>
      </c>
      <c r="E1183" s="105" t="s">
        <v>183</v>
      </c>
      <c r="F1183" s="106"/>
    </row>
    <row r="1184" spans="1:6" x14ac:dyDescent="0.3">
      <c r="A1184" s="103" t="s">
        <v>181</v>
      </c>
      <c r="B1184" s="103" t="s">
        <v>164</v>
      </c>
      <c r="C1184" s="104">
        <v>42456</v>
      </c>
      <c r="D1184" s="109">
        <v>162380</v>
      </c>
      <c r="E1184" s="105" t="s">
        <v>184</v>
      </c>
      <c r="F1184" s="106"/>
    </row>
    <row r="1185" spans="1:6" x14ac:dyDescent="0.3">
      <c r="A1185" s="103" t="s">
        <v>182</v>
      </c>
      <c r="B1185" s="103" t="s">
        <v>166</v>
      </c>
      <c r="C1185" s="104">
        <v>42435</v>
      </c>
      <c r="D1185" s="109">
        <v>97660</v>
      </c>
      <c r="E1185" s="105" t="s">
        <v>186</v>
      </c>
      <c r="F1185" s="106"/>
    </row>
    <row r="1186" spans="1:6" x14ac:dyDescent="0.3">
      <c r="A1186" s="103" t="s">
        <v>181</v>
      </c>
      <c r="B1186" s="103" t="s">
        <v>164</v>
      </c>
      <c r="C1186" s="104">
        <v>42506</v>
      </c>
      <c r="D1186" s="109">
        <v>252730</v>
      </c>
      <c r="E1186" s="105" t="s">
        <v>165</v>
      </c>
      <c r="F1186" s="106"/>
    </row>
    <row r="1187" spans="1:6" x14ac:dyDescent="0.3">
      <c r="A1187" s="103" t="s">
        <v>178</v>
      </c>
      <c r="B1187" s="103" t="s">
        <v>164</v>
      </c>
      <c r="C1187" s="104">
        <v>42420</v>
      </c>
      <c r="D1187" s="109">
        <v>84560</v>
      </c>
      <c r="E1187" s="105" t="s">
        <v>185</v>
      </c>
      <c r="F1187" s="106"/>
    </row>
    <row r="1188" spans="1:6" x14ac:dyDescent="0.3">
      <c r="A1188" s="103" t="s">
        <v>181</v>
      </c>
      <c r="B1188" s="103" t="s">
        <v>164</v>
      </c>
      <c r="C1188" s="104">
        <v>42601</v>
      </c>
      <c r="D1188" s="109">
        <v>290430</v>
      </c>
      <c r="E1188" s="105" t="s">
        <v>183</v>
      </c>
      <c r="F1188" s="106"/>
    </row>
    <row r="1189" spans="1:6" x14ac:dyDescent="0.3">
      <c r="A1189" s="103" t="s">
        <v>181</v>
      </c>
      <c r="B1189" s="103" t="s">
        <v>177</v>
      </c>
      <c r="C1189" s="104">
        <v>42417</v>
      </c>
      <c r="D1189" s="109">
        <v>194590</v>
      </c>
      <c r="E1189" s="105" t="s">
        <v>184</v>
      </c>
      <c r="F1189" s="106"/>
    </row>
    <row r="1190" spans="1:6" x14ac:dyDescent="0.3">
      <c r="A1190" s="103" t="s">
        <v>179</v>
      </c>
      <c r="B1190" s="103" t="s">
        <v>164</v>
      </c>
      <c r="C1190" s="104">
        <v>42521</v>
      </c>
      <c r="D1190" s="109">
        <v>152590</v>
      </c>
      <c r="E1190" s="105" t="s">
        <v>186</v>
      </c>
      <c r="F1190" s="106"/>
    </row>
    <row r="1191" spans="1:6" x14ac:dyDescent="0.3">
      <c r="A1191" s="103" t="s">
        <v>178</v>
      </c>
      <c r="B1191" s="103" t="s">
        <v>176</v>
      </c>
      <c r="C1191" s="104">
        <v>42560</v>
      </c>
      <c r="D1191" s="109">
        <v>76630</v>
      </c>
      <c r="E1191" s="105" t="s">
        <v>183</v>
      </c>
      <c r="F1191" s="106"/>
    </row>
    <row r="1192" spans="1:6" x14ac:dyDescent="0.3">
      <c r="A1192" s="103" t="s">
        <v>180</v>
      </c>
      <c r="B1192" s="103" t="s">
        <v>164</v>
      </c>
      <c r="C1192" s="104">
        <v>42540</v>
      </c>
      <c r="D1192" s="109">
        <v>244970</v>
      </c>
      <c r="E1192" s="105" t="s">
        <v>184</v>
      </c>
      <c r="F1192" s="106"/>
    </row>
    <row r="1193" spans="1:6" x14ac:dyDescent="0.3">
      <c r="A1193" s="103" t="s">
        <v>179</v>
      </c>
      <c r="B1193" s="103" t="s">
        <v>166</v>
      </c>
      <c r="C1193" s="104">
        <v>42382</v>
      </c>
      <c r="D1193" s="109">
        <v>64720</v>
      </c>
      <c r="E1193" s="105" t="s">
        <v>186</v>
      </c>
      <c r="F1193" s="106"/>
    </row>
    <row r="1194" spans="1:6" x14ac:dyDescent="0.3">
      <c r="A1194" s="103" t="s">
        <v>178</v>
      </c>
      <c r="B1194" s="103" t="s">
        <v>177</v>
      </c>
      <c r="C1194" s="104">
        <v>42432</v>
      </c>
      <c r="D1194" s="109">
        <v>139180</v>
      </c>
      <c r="E1194" s="105" t="s">
        <v>165</v>
      </c>
      <c r="F1194" s="106"/>
    </row>
    <row r="1195" spans="1:6" x14ac:dyDescent="0.3">
      <c r="A1195" s="103" t="s">
        <v>179</v>
      </c>
      <c r="B1195" s="103" t="s">
        <v>164</v>
      </c>
      <c r="C1195" s="104">
        <v>42482</v>
      </c>
      <c r="D1195" s="109">
        <v>216510</v>
      </c>
      <c r="E1195" s="105" t="s">
        <v>185</v>
      </c>
      <c r="F1195" s="106"/>
    </row>
    <row r="1196" spans="1:6" x14ac:dyDescent="0.3">
      <c r="A1196" s="103" t="s">
        <v>182</v>
      </c>
      <c r="B1196" s="103" t="s">
        <v>166</v>
      </c>
      <c r="C1196" s="104">
        <v>42556</v>
      </c>
      <c r="D1196" s="109">
        <v>123540</v>
      </c>
      <c r="E1196" s="105" t="s">
        <v>183</v>
      </c>
      <c r="F1196" s="106"/>
    </row>
    <row r="1197" spans="1:6" x14ac:dyDescent="0.3">
      <c r="A1197" s="103" t="s">
        <v>181</v>
      </c>
      <c r="B1197" s="103" t="s">
        <v>176</v>
      </c>
      <c r="C1197" s="104">
        <v>42578</v>
      </c>
      <c r="D1197" s="109">
        <v>231860</v>
      </c>
      <c r="E1197" s="105" t="s">
        <v>184</v>
      </c>
      <c r="F1197" s="106"/>
    </row>
    <row r="1198" spans="1:6" x14ac:dyDescent="0.3">
      <c r="A1198" s="103" t="s">
        <v>179</v>
      </c>
      <c r="B1198" s="103" t="s">
        <v>166</v>
      </c>
      <c r="C1198" s="104">
        <v>42503</v>
      </c>
      <c r="D1198" s="109">
        <v>174900</v>
      </c>
      <c r="E1198" s="105" t="s">
        <v>186</v>
      </c>
      <c r="F1198" s="106"/>
    </row>
    <row r="1199" spans="1:6" x14ac:dyDescent="0.3">
      <c r="A1199" s="103" t="s">
        <v>181</v>
      </c>
      <c r="B1199" s="103" t="s">
        <v>177</v>
      </c>
      <c r="C1199" s="104">
        <v>42398</v>
      </c>
      <c r="D1199" s="109">
        <v>276420</v>
      </c>
      <c r="E1199" s="105" t="s">
        <v>165</v>
      </c>
      <c r="F1199" s="106"/>
    </row>
    <row r="1200" spans="1:6" x14ac:dyDescent="0.3">
      <c r="A1200" s="103" t="s">
        <v>180</v>
      </c>
      <c r="B1200" s="103" t="s">
        <v>164</v>
      </c>
      <c r="C1200" s="104">
        <v>42399</v>
      </c>
      <c r="D1200" s="109">
        <v>164480</v>
      </c>
      <c r="E1200" s="105" t="s">
        <v>185</v>
      </c>
      <c r="F1200" s="106"/>
    </row>
    <row r="1201" spans="1:6" x14ac:dyDescent="0.3">
      <c r="A1201" s="103" t="s">
        <v>182</v>
      </c>
      <c r="B1201" s="103" t="s">
        <v>176</v>
      </c>
      <c r="C1201" s="104">
        <v>42574</v>
      </c>
      <c r="D1201" s="109">
        <v>232450</v>
      </c>
      <c r="E1201" s="105" t="s">
        <v>183</v>
      </c>
      <c r="F1201" s="106"/>
    </row>
    <row r="1202" spans="1:6" x14ac:dyDescent="0.3">
      <c r="A1202" s="103" t="s">
        <v>178</v>
      </c>
      <c r="B1202" s="103" t="s">
        <v>177</v>
      </c>
      <c r="C1202" s="104">
        <v>42399</v>
      </c>
      <c r="D1202" s="109">
        <v>149170</v>
      </c>
      <c r="E1202" s="105" t="s">
        <v>184</v>
      </c>
      <c r="F1202" s="106"/>
    </row>
    <row r="1203" spans="1:6" x14ac:dyDescent="0.3">
      <c r="A1203" s="103" t="s">
        <v>178</v>
      </c>
      <c r="B1203" s="103" t="s">
        <v>176</v>
      </c>
      <c r="C1203" s="104">
        <v>42491</v>
      </c>
      <c r="D1203" s="109">
        <v>147990</v>
      </c>
      <c r="E1203" s="105" t="s">
        <v>186</v>
      </c>
      <c r="F1203" s="106"/>
    </row>
    <row r="1204" spans="1:6" x14ac:dyDescent="0.3">
      <c r="A1204" s="103" t="s">
        <v>182</v>
      </c>
      <c r="B1204" s="103" t="s">
        <v>177</v>
      </c>
      <c r="C1204" s="104">
        <v>42560</v>
      </c>
      <c r="D1204" s="109">
        <v>175050</v>
      </c>
      <c r="E1204" s="105" t="s">
        <v>165</v>
      </c>
      <c r="F1204" s="106"/>
    </row>
    <row r="1205" spans="1:6" x14ac:dyDescent="0.3">
      <c r="A1205" s="103" t="s">
        <v>178</v>
      </c>
      <c r="B1205" s="103" t="s">
        <v>164</v>
      </c>
      <c r="C1205" s="104">
        <v>42489</v>
      </c>
      <c r="D1205" s="109">
        <v>210830</v>
      </c>
      <c r="E1205" s="105" t="s">
        <v>185</v>
      </c>
      <c r="F1205" s="106"/>
    </row>
    <row r="1206" spans="1:6" x14ac:dyDescent="0.3">
      <c r="A1206" s="103" t="s">
        <v>179</v>
      </c>
      <c r="B1206" s="103" t="s">
        <v>166</v>
      </c>
      <c r="C1206" s="104">
        <v>42404</v>
      </c>
      <c r="D1206" s="109">
        <v>219520</v>
      </c>
      <c r="E1206" s="105" t="s">
        <v>183</v>
      </c>
      <c r="F1206" s="106"/>
    </row>
    <row r="1207" spans="1:6" x14ac:dyDescent="0.3">
      <c r="A1207" s="103" t="s">
        <v>180</v>
      </c>
      <c r="B1207" s="103" t="s">
        <v>164</v>
      </c>
      <c r="C1207" s="104">
        <v>42410</v>
      </c>
      <c r="D1207" s="109">
        <v>206450</v>
      </c>
      <c r="E1207" s="105" t="s">
        <v>184</v>
      </c>
      <c r="F1207" s="106"/>
    </row>
    <row r="1208" spans="1:6" x14ac:dyDescent="0.3">
      <c r="A1208" s="103" t="s">
        <v>180</v>
      </c>
      <c r="B1208" s="103" t="s">
        <v>176</v>
      </c>
      <c r="C1208" s="104">
        <v>42406</v>
      </c>
      <c r="D1208" s="109">
        <v>189200</v>
      </c>
      <c r="E1208" s="105" t="s">
        <v>186</v>
      </c>
      <c r="F1208" s="106"/>
    </row>
    <row r="1209" spans="1:6" x14ac:dyDescent="0.3">
      <c r="A1209" s="103" t="s">
        <v>181</v>
      </c>
      <c r="B1209" s="103" t="s">
        <v>166</v>
      </c>
      <c r="C1209" s="104">
        <v>42396</v>
      </c>
      <c r="D1209" s="109">
        <v>132840</v>
      </c>
      <c r="E1209" s="105" t="s">
        <v>183</v>
      </c>
      <c r="F1209" s="106"/>
    </row>
    <row r="1210" spans="1:6" x14ac:dyDescent="0.3">
      <c r="A1210" s="103" t="s">
        <v>181</v>
      </c>
      <c r="B1210" s="103" t="s">
        <v>166</v>
      </c>
      <c r="C1210" s="104">
        <v>42574</v>
      </c>
      <c r="D1210" s="109">
        <v>63220</v>
      </c>
      <c r="E1210" s="105" t="s">
        <v>184</v>
      </c>
      <c r="F1210" s="106"/>
    </row>
    <row r="1211" spans="1:6" x14ac:dyDescent="0.3">
      <c r="A1211" s="103" t="s">
        <v>181</v>
      </c>
      <c r="B1211" s="103" t="s">
        <v>164</v>
      </c>
      <c r="C1211" s="104">
        <v>42580</v>
      </c>
      <c r="D1211" s="109">
        <v>276530</v>
      </c>
      <c r="E1211" s="105" t="s">
        <v>186</v>
      </c>
      <c r="F1211" s="106"/>
    </row>
    <row r="1212" spans="1:6" x14ac:dyDescent="0.3">
      <c r="A1212" s="103" t="s">
        <v>178</v>
      </c>
      <c r="B1212" s="103" t="s">
        <v>176</v>
      </c>
      <c r="C1212" s="104">
        <v>42375</v>
      </c>
      <c r="D1212" s="109">
        <v>44270</v>
      </c>
      <c r="E1212" s="105" t="s">
        <v>165</v>
      </c>
      <c r="F1212" s="106"/>
    </row>
    <row r="1213" spans="1:6" x14ac:dyDescent="0.3">
      <c r="A1213" s="103" t="s">
        <v>182</v>
      </c>
      <c r="B1213" s="103" t="s">
        <v>176</v>
      </c>
      <c r="C1213" s="104">
        <v>42545</v>
      </c>
      <c r="D1213" s="109">
        <v>150380</v>
      </c>
      <c r="E1213" s="105" t="s">
        <v>185</v>
      </c>
      <c r="F1213" s="106"/>
    </row>
    <row r="1214" spans="1:6" x14ac:dyDescent="0.3">
      <c r="A1214" s="103" t="s">
        <v>178</v>
      </c>
      <c r="B1214" s="103" t="s">
        <v>176</v>
      </c>
      <c r="C1214" s="104">
        <v>42449</v>
      </c>
      <c r="D1214" s="109">
        <v>120790</v>
      </c>
      <c r="E1214" s="105" t="s">
        <v>183</v>
      </c>
      <c r="F1214" s="106"/>
    </row>
    <row r="1215" spans="1:6" x14ac:dyDescent="0.3">
      <c r="A1215" s="103" t="s">
        <v>180</v>
      </c>
      <c r="B1215" s="103" t="s">
        <v>164</v>
      </c>
      <c r="C1215" s="104">
        <v>42440</v>
      </c>
      <c r="D1215" s="109">
        <v>176820</v>
      </c>
      <c r="E1215" s="105" t="s">
        <v>184</v>
      </c>
      <c r="F1215" s="106"/>
    </row>
    <row r="1216" spans="1:6" x14ac:dyDescent="0.3">
      <c r="A1216" s="103" t="s">
        <v>181</v>
      </c>
      <c r="B1216" s="103" t="s">
        <v>164</v>
      </c>
      <c r="C1216" s="104">
        <v>42441</v>
      </c>
      <c r="D1216" s="109">
        <v>200340</v>
      </c>
      <c r="E1216" s="105" t="s">
        <v>186</v>
      </c>
      <c r="F1216" s="106"/>
    </row>
    <row r="1217" spans="1:6" x14ac:dyDescent="0.3">
      <c r="A1217" s="103" t="s">
        <v>178</v>
      </c>
      <c r="B1217" s="103" t="s">
        <v>177</v>
      </c>
      <c r="C1217" s="104">
        <v>42580</v>
      </c>
      <c r="D1217" s="109">
        <v>196730</v>
      </c>
      <c r="E1217" s="105" t="s">
        <v>165</v>
      </c>
      <c r="F1217" s="106"/>
    </row>
    <row r="1218" spans="1:6" x14ac:dyDescent="0.3">
      <c r="A1218" s="103" t="s">
        <v>180</v>
      </c>
      <c r="B1218" s="103" t="s">
        <v>164</v>
      </c>
      <c r="C1218" s="104">
        <v>42496</v>
      </c>
      <c r="D1218" s="109">
        <v>93140</v>
      </c>
      <c r="E1218" s="105" t="s">
        <v>185</v>
      </c>
      <c r="F1218" s="106"/>
    </row>
    <row r="1219" spans="1:6" x14ac:dyDescent="0.3">
      <c r="A1219" s="103" t="s">
        <v>179</v>
      </c>
      <c r="B1219" s="103" t="s">
        <v>166</v>
      </c>
      <c r="C1219" s="104">
        <v>42599</v>
      </c>
      <c r="D1219" s="109">
        <v>280710</v>
      </c>
      <c r="E1219" s="105" t="s">
        <v>183</v>
      </c>
      <c r="F1219" s="106"/>
    </row>
    <row r="1220" spans="1:6" x14ac:dyDescent="0.3">
      <c r="A1220" s="103" t="s">
        <v>180</v>
      </c>
      <c r="B1220" s="103" t="s">
        <v>166</v>
      </c>
      <c r="C1220" s="104">
        <v>42428</v>
      </c>
      <c r="D1220" s="109">
        <v>276190</v>
      </c>
      <c r="E1220" s="105" t="s">
        <v>184</v>
      </c>
      <c r="F1220" s="106"/>
    </row>
    <row r="1221" spans="1:6" x14ac:dyDescent="0.3">
      <c r="A1221" s="103" t="s">
        <v>179</v>
      </c>
      <c r="B1221" s="103" t="s">
        <v>166</v>
      </c>
      <c r="C1221" s="104">
        <v>42490</v>
      </c>
      <c r="D1221" s="109">
        <v>177080</v>
      </c>
      <c r="E1221" s="105" t="s">
        <v>186</v>
      </c>
      <c r="F1221" s="106"/>
    </row>
    <row r="1222" spans="1:6" x14ac:dyDescent="0.3">
      <c r="A1222" s="103" t="s">
        <v>182</v>
      </c>
      <c r="B1222" s="103" t="s">
        <v>164</v>
      </c>
      <c r="C1222" s="104">
        <v>42372</v>
      </c>
      <c r="D1222" s="109">
        <v>50580</v>
      </c>
      <c r="E1222" s="105" t="s">
        <v>165</v>
      </c>
      <c r="F1222" s="106"/>
    </row>
    <row r="1223" spans="1:6" x14ac:dyDescent="0.3">
      <c r="A1223" s="103" t="s">
        <v>179</v>
      </c>
      <c r="B1223" s="103" t="s">
        <v>164</v>
      </c>
      <c r="C1223" s="104">
        <v>42459</v>
      </c>
      <c r="D1223" s="109">
        <v>25180</v>
      </c>
      <c r="E1223" s="105" t="s">
        <v>185</v>
      </c>
      <c r="F1223" s="106"/>
    </row>
    <row r="1224" spans="1:6" x14ac:dyDescent="0.3">
      <c r="A1224" s="103" t="s">
        <v>178</v>
      </c>
      <c r="B1224" s="103" t="s">
        <v>177</v>
      </c>
      <c r="C1224" s="104">
        <v>42418</v>
      </c>
      <c r="D1224" s="109">
        <v>212460</v>
      </c>
      <c r="E1224" s="105" t="s">
        <v>183</v>
      </c>
      <c r="F1224" s="106"/>
    </row>
    <row r="1225" spans="1:6" x14ac:dyDescent="0.3">
      <c r="A1225" s="103" t="s">
        <v>178</v>
      </c>
      <c r="B1225" s="103" t="s">
        <v>176</v>
      </c>
      <c r="C1225" s="104">
        <v>42524</v>
      </c>
      <c r="D1225" s="109">
        <v>32950</v>
      </c>
      <c r="E1225" s="105" t="s">
        <v>184</v>
      </c>
      <c r="F1225" s="106"/>
    </row>
    <row r="1226" spans="1:6" x14ac:dyDescent="0.3">
      <c r="A1226" s="103" t="s">
        <v>180</v>
      </c>
      <c r="B1226" s="103" t="s">
        <v>164</v>
      </c>
      <c r="C1226" s="104">
        <v>42564</v>
      </c>
      <c r="D1226" s="109">
        <v>66120</v>
      </c>
      <c r="E1226" s="105" t="s">
        <v>186</v>
      </c>
      <c r="F1226" s="106"/>
    </row>
    <row r="1227" spans="1:6" x14ac:dyDescent="0.3">
      <c r="A1227" s="103" t="s">
        <v>178</v>
      </c>
      <c r="B1227" s="103" t="s">
        <v>166</v>
      </c>
      <c r="C1227" s="104">
        <v>42430</v>
      </c>
      <c r="D1227" s="109">
        <v>31420</v>
      </c>
      <c r="E1227" s="105" t="s">
        <v>183</v>
      </c>
      <c r="F1227" s="106"/>
    </row>
    <row r="1228" spans="1:6" x14ac:dyDescent="0.3">
      <c r="A1228" s="103" t="s">
        <v>182</v>
      </c>
      <c r="B1228" s="103" t="s">
        <v>164</v>
      </c>
      <c r="C1228" s="104">
        <v>42436</v>
      </c>
      <c r="D1228" s="109">
        <v>276290</v>
      </c>
      <c r="E1228" s="105" t="s">
        <v>184</v>
      </c>
      <c r="F1228" s="106"/>
    </row>
    <row r="1229" spans="1:6" x14ac:dyDescent="0.3">
      <c r="A1229" s="103" t="s">
        <v>181</v>
      </c>
      <c r="B1229" s="103" t="s">
        <v>177</v>
      </c>
      <c r="C1229" s="104">
        <v>42392</v>
      </c>
      <c r="D1229" s="109">
        <v>85360</v>
      </c>
      <c r="E1229" s="105" t="s">
        <v>186</v>
      </c>
      <c r="F1229" s="106"/>
    </row>
    <row r="1230" spans="1:6" x14ac:dyDescent="0.3">
      <c r="A1230" s="103" t="s">
        <v>178</v>
      </c>
      <c r="B1230" s="103" t="s">
        <v>164</v>
      </c>
      <c r="C1230" s="104">
        <v>42499</v>
      </c>
      <c r="D1230" s="109">
        <v>160730</v>
      </c>
      <c r="E1230" s="105" t="s">
        <v>165</v>
      </c>
      <c r="F1230" s="106"/>
    </row>
    <row r="1231" spans="1:6" x14ac:dyDescent="0.3">
      <c r="A1231" s="103" t="s">
        <v>182</v>
      </c>
      <c r="B1231" s="103" t="s">
        <v>166</v>
      </c>
      <c r="C1231" s="104">
        <v>42516</v>
      </c>
      <c r="D1231" s="109">
        <v>50820</v>
      </c>
      <c r="E1231" s="105" t="s">
        <v>185</v>
      </c>
      <c r="F1231" s="106"/>
    </row>
    <row r="1232" spans="1:6" x14ac:dyDescent="0.3">
      <c r="A1232" s="103" t="s">
        <v>182</v>
      </c>
      <c r="B1232" s="103" t="s">
        <v>164</v>
      </c>
      <c r="C1232" s="104">
        <v>42437</v>
      </c>
      <c r="D1232" s="109">
        <v>45910</v>
      </c>
      <c r="E1232" s="105" t="s">
        <v>183</v>
      </c>
      <c r="F1232" s="106"/>
    </row>
    <row r="1233" spans="1:6" x14ac:dyDescent="0.3">
      <c r="A1233" s="103" t="s">
        <v>180</v>
      </c>
      <c r="B1233" s="103" t="s">
        <v>164</v>
      </c>
      <c r="C1233" s="104">
        <v>42539</v>
      </c>
      <c r="D1233" s="109">
        <v>257440</v>
      </c>
      <c r="E1233" s="105" t="s">
        <v>184</v>
      </c>
      <c r="F1233" s="106"/>
    </row>
    <row r="1234" spans="1:6" x14ac:dyDescent="0.3">
      <c r="A1234" s="103" t="s">
        <v>181</v>
      </c>
      <c r="B1234" s="103" t="s">
        <v>164</v>
      </c>
      <c r="C1234" s="104">
        <v>42471</v>
      </c>
      <c r="D1234" s="109">
        <v>292530</v>
      </c>
      <c r="E1234" s="105" t="s">
        <v>186</v>
      </c>
      <c r="F1234" s="106"/>
    </row>
    <row r="1235" spans="1:6" x14ac:dyDescent="0.3">
      <c r="A1235" s="103" t="s">
        <v>181</v>
      </c>
      <c r="B1235" s="103" t="s">
        <v>166</v>
      </c>
      <c r="C1235" s="104">
        <v>42467</v>
      </c>
      <c r="D1235" s="109">
        <v>278900</v>
      </c>
      <c r="E1235" s="105" t="s">
        <v>165</v>
      </c>
      <c r="F1235" s="106"/>
    </row>
    <row r="1236" spans="1:6" x14ac:dyDescent="0.3">
      <c r="A1236" s="103" t="s">
        <v>182</v>
      </c>
      <c r="B1236" s="103" t="s">
        <v>164</v>
      </c>
      <c r="C1236" s="104">
        <v>42519</v>
      </c>
      <c r="D1236" s="109">
        <v>236960</v>
      </c>
      <c r="E1236" s="105" t="s">
        <v>185</v>
      </c>
      <c r="F1236" s="106"/>
    </row>
    <row r="1237" spans="1:6" x14ac:dyDescent="0.3">
      <c r="A1237" s="103" t="s">
        <v>178</v>
      </c>
      <c r="B1237" s="103" t="s">
        <v>164</v>
      </c>
      <c r="C1237" s="104">
        <v>42478</v>
      </c>
      <c r="D1237" s="109">
        <v>142240</v>
      </c>
      <c r="E1237" s="105" t="s">
        <v>183</v>
      </c>
      <c r="F1237" s="106"/>
    </row>
    <row r="1238" spans="1:6" x14ac:dyDescent="0.3">
      <c r="A1238" s="103" t="s">
        <v>181</v>
      </c>
      <c r="B1238" s="103" t="s">
        <v>166</v>
      </c>
      <c r="C1238" s="104">
        <v>42414</v>
      </c>
      <c r="D1238" s="109">
        <v>165420</v>
      </c>
      <c r="E1238" s="105" t="s">
        <v>184</v>
      </c>
      <c r="F1238" s="106"/>
    </row>
    <row r="1239" spans="1:6" x14ac:dyDescent="0.3">
      <c r="A1239" s="103" t="s">
        <v>180</v>
      </c>
      <c r="B1239" s="103" t="s">
        <v>176</v>
      </c>
      <c r="C1239" s="104">
        <v>42421</v>
      </c>
      <c r="D1239" s="109">
        <v>191800</v>
      </c>
      <c r="E1239" s="105" t="s">
        <v>186</v>
      </c>
      <c r="F1239" s="106"/>
    </row>
    <row r="1240" spans="1:6" x14ac:dyDescent="0.3">
      <c r="A1240" s="103" t="s">
        <v>180</v>
      </c>
      <c r="B1240" s="103" t="s">
        <v>176</v>
      </c>
      <c r="C1240" s="104">
        <v>42375</v>
      </c>
      <c r="D1240" s="109">
        <v>194750</v>
      </c>
      <c r="E1240" s="105" t="s">
        <v>165</v>
      </c>
      <c r="F1240" s="106"/>
    </row>
    <row r="1241" spans="1:6" x14ac:dyDescent="0.3">
      <c r="A1241" s="103" t="s">
        <v>181</v>
      </c>
      <c r="B1241" s="103" t="s">
        <v>176</v>
      </c>
      <c r="C1241" s="104">
        <v>42409</v>
      </c>
      <c r="D1241" s="109">
        <v>193100</v>
      </c>
      <c r="E1241" s="105" t="s">
        <v>185</v>
      </c>
      <c r="F1241" s="106"/>
    </row>
    <row r="1242" spans="1:6" x14ac:dyDescent="0.3">
      <c r="A1242" s="103" t="s">
        <v>181</v>
      </c>
      <c r="B1242" s="103" t="s">
        <v>164</v>
      </c>
      <c r="C1242" s="104">
        <v>42584</v>
      </c>
      <c r="D1242" s="109">
        <v>236350</v>
      </c>
      <c r="E1242" s="105" t="s">
        <v>183</v>
      </c>
      <c r="F1242" s="106"/>
    </row>
    <row r="1243" spans="1:6" x14ac:dyDescent="0.3">
      <c r="A1243" s="103" t="s">
        <v>180</v>
      </c>
      <c r="B1243" s="103" t="s">
        <v>166</v>
      </c>
      <c r="C1243" s="104">
        <v>42540</v>
      </c>
      <c r="D1243" s="109">
        <v>206340</v>
      </c>
      <c r="E1243" s="105" t="s">
        <v>184</v>
      </c>
      <c r="F1243" s="106"/>
    </row>
    <row r="1244" spans="1:6" x14ac:dyDescent="0.3">
      <c r="A1244" s="103" t="s">
        <v>180</v>
      </c>
      <c r="B1244" s="103" t="s">
        <v>164</v>
      </c>
      <c r="C1244" s="104">
        <v>42600</v>
      </c>
      <c r="D1244" s="109">
        <v>218490</v>
      </c>
      <c r="E1244" s="105" t="s">
        <v>186</v>
      </c>
      <c r="F1244" s="106"/>
    </row>
    <row r="1245" spans="1:6" x14ac:dyDescent="0.3">
      <c r="A1245" s="103" t="s">
        <v>181</v>
      </c>
      <c r="B1245" s="103" t="s">
        <v>177</v>
      </c>
      <c r="C1245" s="104">
        <v>42473</v>
      </c>
      <c r="D1245" s="109">
        <v>227910</v>
      </c>
      <c r="E1245" s="105" t="s">
        <v>183</v>
      </c>
      <c r="F1245" s="106"/>
    </row>
    <row r="1246" spans="1:6" x14ac:dyDescent="0.3">
      <c r="A1246" s="103" t="s">
        <v>182</v>
      </c>
      <c r="B1246" s="103" t="s">
        <v>164</v>
      </c>
      <c r="C1246" s="104">
        <v>42540</v>
      </c>
      <c r="D1246" s="109">
        <v>141270</v>
      </c>
      <c r="E1246" s="105" t="s">
        <v>184</v>
      </c>
      <c r="F1246" s="106"/>
    </row>
    <row r="1247" spans="1:6" x14ac:dyDescent="0.3">
      <c r="A1247" s="103" t="s">
        <v>182</v>
      </c>
      <c r="B1247" s="103" t="s">
        <v>164</v>
      </c>
      <c r="C1247" s="104">
        <v>42380</v>
      </c>
      <c r="D1247" s="109">
        <v>119810</v>
      </c>
      <c r="E1247" s="105" t="s">
        <v>186</v>
      </c>
      <c r="F1247" s="106"/>
    </row>
    <row r="1248" spans="1:6" x14ac:dyDescent="0.3">
      <c r="A1248" s="103" t="s">
        <v>180</v>
      </c>
      <c r="B1248" s="103" t="s">
        <v>177</v>
      </c>
      <c r="C1248" s="104">
        <v>42600</v>
      </c>
      <c r="D1248" s="109">
        <v>195970</v>
      </c>
      <c r="E1248" s="105" t="s">
        <v>165</v>
      </c>
      <c r="F1248" s="106"/>
    </row>
    <row r="1249" spans="1:6" x14ac:dyDescent="0.3">
      <c r="A1249" s="103" t="s">
        <v>180</v>
      </c>
      <c r="B1249" s="103" t="s">
        <v>176</v>
      </c>
      <c r="C1249" s="104">
        <v>42601</v>
      </c>
      <c r="D1249" s="109">
        <v>266190</v>
      </c>
      <c r="E1249" s="105" t="s">
        <v>185</v>
      </c>
      <c r="F1249" s="106"/>
    </row>
    <row r="1250" spans="1:6" x14ac:dyDescent="0.3">
      <c r="A1250" s="103" t="s">
        <v>178</v>
      </c>
      <c r="B1250" s="103" t="s">
        <v>164</v>
      </c>
      <c r="C1250" s="104">
        <v>42512</v>
      </c>
      <c r="D1250" s="109">
        <v>169770</v>
      </c>
      <c r="E1250" s="105" t="s">
        <v>183</v>
      </c>
      <c r="F1250" s="106"/>
    </row>
    <row r="1251" spans="1:6" x14ac:dyDescent="0.3">
      <c r="A1251" s="103" t="s">
        <v>182</v>
      </c>
      <c r="B1251" s="103" t="s">
        <v>166</v>
      </c>
      <c r="C1251" s="104">
        <v>42438</v>
      </c>
      <c r="D1251" s="109">
        <v>261770</v>
      </c>
      <c r="E1251" s="105" t="s">
        <v>184</v>
      </c>
      <c r="F1251" s="106"/>
    </row>
    <row r="1252" spans="1:6" x14ac:dyDescent="0.3">
      <c r="A1252" s="103" t="s">
        <v>179</v>
      </c>
      <c r="B1252" s="103" t="s">
        <v>177</v>
      </c>
      <c r="C1252" s="104">
        <v>42420</v>
      </c>
      <c r="D1252" s="109">
        <v>27800</v>
      </c>
      <c r="E1252" s="105" t="s">
        <v>186</v>
      </c>
      <c r="F1252" s="106"/>
    </row>
    <row r="1253" spans="1:6" x14ac:dyDescent="0.3">
      <c r="A1253" s="103" t="s">
        <v>181</v>
      </c>
      <c r="B1253" s="103" t="s">
        <v>164</v>
      </c>
      <c r="C1253" s="104">
        <v>42515</v>
      </c>
      <c r="D1253" s="109">
        <v>162170</v>
      </c>
      <c r="E1253" s="105" t="s">
        <v>165</v>
      </c>
      <c r="F1253" s="106"/>
    </row>
    <row r="1254" spans="1:6" x14ac:dyDescent="0.3">
      <c r="A1254" s="103" t="s">
        <v>179</v>
      </c>
      <c r="B1254" s="103" t="s">
        <v>164</v>
      </c>
      <c r="C1254" s="104">
        <v>42446</v>
      </c>
      <c r="D1254" s="109">
        <v>51500</v>
      </c>
      <c r="E1254" s="105" t="s">
        <v>185</v>
      </c>
      <c r="F1254" s="106"/>
    </row>
    <row r="1255" spans="1:6" x14ac:dyDescent="0.3">
      <c r="A1255" s="103" t="s">
        <v>178</v>
      </c>
      <c r="B1255" s="103" t="s">
        <v>166</v>
      </c>
      <c r="C1255" s="104">
        <v>42556</v>
      </c>
      <c r="D1255" s="109">
        <v>246490</v>
      </c>
      <c r="E1255" s="105" t="s">
        <v>183</v>
      </c>
      <c r="F1255" s="106"/>
    </row>
    <row r="1256" spans="1:6" x14ac:dyDescent="0.3">
      <c r="A1256" s="103" t="s">
        <v>180</v>
      </c>
      <c r="B1256" s="103" t="s">
        <v>176</v>
      </c>
      <c r="C1256" s="104">
        <v>42437</v>
      </c>
      <c r="D1256" s="109">
        <v>108090</v>
      </c>
      <c r="E1256" s="105" t="s">
        <v>184</v>
      </c>
      <c r="F1256" s="106"/>
    </row>
    <row r="1257" spans="1:6" x14ac:dyDescent="0.3">
      <c r="A1257" s="103" t="s">
        <v>182</v>
      </c>
      <c r="B1257" s="103" t="s">
        <v>177</v>
      </c>
      <c r="C1257" s="104">
        <v>42534</v>
      </c>
      <c r="D1257" s="109">
        <v>260200</v>
      </c>
      <c r="E1257" s="105" t="s">
        <v>186</v>
      </c>
      <c r="F1257" s="106"/>
    </row>
    <row r="1258" spans="1:6" x14ac:dyDescent="0.3">
      <c r="A1258" s="103" t="s">
        <v>178</v>
      </c>
      <c r="B1258" s="103" t="s">
        <v>164</v>
      </c>
      <c r="C1258" s="104">
        <v>42405</v>
      </c>
      <c r="D1258" s="109">
        <v>63430</v>
      </c>
      <c r="E1258" s="105" t="s">
        <v>165</v>
      </c>
      <c r="F1258" s="106"/>
    </row>
    <row r="1259" spans="1:6" x14ac:dyDescent="0.3">
      <c r="A1259" s="103" t="s">
        <v>179</v>
      </c>
      <c r="B1259" s="103" t="s">
        <v>164</v>
      </c>
      <c r="C1259" s="104">
        <v>42479</v>
      </c>
      <c r="D1259" s="109">
        <v>213940</v>
      </c>
      <c r="E1259" s="105" t="s">
        <v>185</v>
      </c>
      <c r="F1259" s="106"/>
    </row>
    <row r="1260" spans="1:6" x14ac:dyDescent="0.3">
      <c r="A1260" s="103" t="s">
        <v>179</v>
      </c>
      <c r="B1260" s="103" t="s">
        <v>177</v>
      </c>
      <c r="C1260" s="104">
        <v>42459</v>
      </c>
      <c r="D1260" s="109">
        <v>111870</v>
      </c>
      <c r="E1260" s="105" t="s">
        <v>183</v>
      </c>
      <c r="F1260" s="106"/>
    </row>
    <row r="1261" spans="1:6" x14ac:dyDescent="0.3">
      <c r="A1261" s="103" t="s">
        <v>179</v>
      </c>
      <c r="B1261" s="103" t="s">
        <v>176</v>
      </c>
      <c r="C1261" s="104">
        <v>42415</v>
      </c>
      <c r="D1261" s="109">
        <v>59250</v>
      </c>
      <c r="E1261" s="105" t="s">
        <v>184</v>
      </c>
      <c r="F1261" s="106"/>
    </row>
    <row r="1262" spans="1:6" x14ac:dyDescent="0.3">
      <c r="A1262" s="103" t="s">
        <v>182</v>
      </c>
      <c r="B1262" s="103" t="s">
        <v>164</v>
      </c>
      <c r="C1262" s="104">
        <v>42381</v>
      </c>
      <c r="D1262" s="109">
        <v>241650</v>
      </c>
      <c r="E1262" s="105" t="s">
        <v>186</v>
      </c>
      <c r="F1262" s="106"/>
    </row>
    <row r="1263" spans="1:6" x14ac:dyDescent="0.3">
      <c r="A1263" s="103" t="s">
        <v>182</v>
      </c>
      <c r="B1263" s="103" t="s">
        <v>177</v>
      </c>
      <c r="C1263" s="104">
        <v>42491</v>
      </c>
      <c r="D1263" s="109">
        <v>277220</v>
      </c>
      <c r="E1263" s="105" t="s">
        <v>183</v>
      </c>
      <c r="F1263" s="106"/>
    </row>
    <row r="1264" spans="1:6" x14ac:dyDescent="0.3">
      <c r="A1264" s="103" t="s">
        <v>182</v>
      </c>
      <c r="B1264" s="103" t="s">
        <v>176</v>
      </c>
      <c r="C1264" s="104">
        <v>42378</v>
      </c>
      <c r="D1264" s="109">
        <v>228030</v>
      </c>
      <c r="E1264" s="105" t="s">
        <v>184</v>
      </c>
      <c r="F1264" s="106"/>
    </row>
    <row r="1265" spans="1:6" x14ac:dyDescent="0.3">
      <c r="A1265" s="103" t="s">
        <v>179</v>
      </c>
      <c r="B1265" s="103" t="s">
        <v>164</v>
      </c>
      <c r="C1265" s="104">
        <v>42448</v>
      </c>
      <c r="D1265" s="109">
        <v>80900</v>
      </c>
      <c r="E1265" s="105" t="s">
        <v>186</v>
      </c>
      <c r="F1265" s="106"/>
    </row>
    <row r="1266" spans="1:6" x14ac:dyDescent="0.3">
      <c r="A1266" s="103" t="s">
        <v>178</v>
      </c>
      <c r="B1266" s="103" t="s">
        <v>176</v>
      </c>
      <c r="C1266" s="104">
        <v>42463</v>
      </c>
      <c r="D1266" s="109">
        <v>54310</v>
      </c>
      <c r="E1266" s="105" t="s">
        <v>165</v>
      </c>
      <c r="F1266" s="106"/>
    </row>
    <row r="1267" spans="1:6" x14ac:dyDescent="0.3">
      <c r="A1267" s="103" t="s">
        <v>180</v>
      </c>
      <c r="B1267" s="103" t="s">
        <v>164</v>
      </c>
      <c r="C1267" s="104">
        <v>42373</v>
      </c>
      <c r="D1267" s="109">
        <v>93180</v>
      </c>
      <c r="E1267" s="105" t="s">
        <v>185</v>
      </c>
      <c r="F1267" s="106"/>
    </row>
    <row r="1268" spans="1:6" x14ac:dyDescent="0.3">
      <c r="A1268" s="103" t="s">
        <v>181</v>
      </c>
      <c r="B1268" s="103" t="s">
        <v>176</v>
      </c>
      <c r="C1268" s="104">
        <v>42596</v>
      </c>
      <c r="D1268" s="109">
        <v>93120</v>
      </c>
      <c r="E1268" s="105" t="s">
        <v>183</v>
      </c>
      <c r="F1268" s="106"/>
    </row>
    <row r="1269" spans="1:6" x14ac:dyDescent="0.3">
      <c r="A1269" s="103" t="s">
        <v>180</v>
      </c>
      <c r="B1269" s="103" t="s">
        <v>164</v>
      </c>
      <c r="C1269" s="104">
        <v>42529</v>
      </c>
      <c r="D1269" s="109">
        <v>37390</v>
      </c>
      <c r="E1269" s="105" t="s">
        <v>184</v>
      </c>
      <c r="F1269" s="106"/>
    </row>
    <row r="1270" spans="1:6" x14ac:dyDescent="0.3">
      <c r="A1270" s="103" t="s">
        <v>178</v>
      </c>
      <c r="B1270" s="103" t="s">
        <v>164</v>
      </c>
      <c r="C1270" s="104">
        <v>42410</v>
      </c>
      <c r="D1270" s="109">
        <v>200750</v>
      </c>
      <c r="E1270" s="105" t="s">
        <v>186</v>
      </c>
      <c r="F1270" s="106"/>
    </row>
    <row r="1271" spans="1:6" x14ac:dyDescent="0.3">
      <c r="A1271" s="103" t="s">
        <v>179</v>
      </c>
      <c r="B1271" s="103" t="s">
        <v>164</v>
      </c>
      <c r="C1271" s="104">
        <v>42397</v>
      </c>
      <c r="D1271" s="109">
        <v>86320</v>
      </c>
      <c r="E1271" s="105" t="s">
        <v>165</v>
      </c>
      <c r="F1271" s="106"/>
    </row>
    <row r="1272" spans="1:6" x14ac:dyDescent="0.3">
      <c r="A1272" s="103" t="s">
        <v>181</v>
      </c>
      <c r="B1272" s="103" t="s">
        <v>176</v>
      </c>
      <c r="C1272" s="104">
        <v>42449</v>
      </c>
      <c r="D1272" s="109">
        <v>245290</v>
      </c>
      <c r="E1272" s="105" t="s">
        <v>185</v>
      </c>
      <c r="F1272" s="106"/>
    </row>
    <row r="1273" spans="1:6" x14ac:dyDescent="0.3">
      <c r="A1273" s="103" t="s">
        <v>181</v>
      </c>
      <c r="B1273" s="103" t="s">
        <v>176</v>
      </c>
      <c r="C1273" s="104">
        <v>42550</v>
      </c>
      <c r="D1273" s="109">
        <v>191520</v>
      </c>
      <c r="E1273" s="105" t="s">
        <v>183</v>
      </c>
      <c r="F1273" s="106"/>
    </row>
    <row r="1274" spans="1:6" x14ac:dyDescent="0.3">
      <c r="A1274" s="103" t="s">
        <v>178</v>
      </c>
      <c r="B1274" s="103" t="s">
        <v>164</v>
      </c>
      <c r="C1274" s="104">
        <v>42508</v>
      </c>
      <c r="D1274" s="109">
        <v>28850</v>
      </c>
      <c r="E1274" s="105" t="s">
        <v>184</v>
      </c>
      <c r="F1274" s="106"/>
    </row>
    <row r="1275" spans="1:6" x14ac:dyDescent="0.3">
      <c r="A1275" s="103" t="s">
        <v>178</v>
      </c>
      <c r="B1275" s="103" t="s">
        <v>164</v>
      </c>
      <c r="C1275" s="104">
        <v>42494</v>
      </c>
      <c r="D1275" s="109">
        <v>201650</v>
      </c>
      <c r="E1275" s="105" t="s">
        <v>186</v>
      </c>
      <c r="F1275" s="106"/>
    </row>
    <row r="1276" spans="1:6" x14ac:dyDescent="0.3">
      <c r="A1276" s="103" t="s">
        <v>179</v>
      </c>
      <c r="B1276" s="103" t="s">
        <v>166</v>
      </c>
      <c r="C1276" s="104">
        <v>42526</v>
      </c>
      <c r="D1276" s="109">
        <v>44130</v>
      </c>
      <c r="E1276" s="105" t="s">
        <v>165</v>
      </c>
      <c r="F1276" s="106"/>
    </row>
    <row r="1277" spans="1:6" x14ac:dyDescent="0.3">
      <c r="A1277" s="103" t="s">
        <v>179</v>
      </c>
      <c r="B1277" s="103" t="s">
        <v>164</v>
      </c>
      <c r="C1277" s="104">
        <v>42377</v>
      </c>
      <c r="D1277" s="109">
        <v>134940</v>
      </c>
      <c r="E1277" s="105" t="s">
        <v>185</v>
      </c>
      <c r="F1277" s="106"/>
    </row>
    <row r="1278" spans="1:6" x14ac:dyDescent="0.3">
      <c r="A1278" s="103" t="s">
        <v>179</v>
      </c>
      <c r="B1278" s="103" t="s">
        <v>166</v>
      </c>
      <c r="C1278" s="104">
        <v>42456</v>
      </c>
      <c r="D1278" s="109">
        <v>189250</v>
      </c>
      <c r="E1278" s="105" t="s">
        <v>183</v>
      </c>
      <c r="F1278" s="106"/>
    </row>
    <row r="1279" spans="1:6" x14ac:dyDescent="0.3">
      <c r="A1279" s="103" t="s">
        <v>178</v>
      </c>
      <c r="B1279" s="103" t="s">
        <v>176</v>
      </c>
      <c r="C1279" s="104">
        <v>42573</v>
      </c>
      <c r="D1279" s="109">
        <v>27280</v>
      </c>
      <c r="E1279" s="105" t="s">
        <v>184</v>
      </c>
      <c r="F1279" s="106"/>
    </row>
    <row r="1280" spans="1:6" x14ac:dyDescent="0.3">
      <c r="A1280" s="103" t="s">
        <v>178</v>
      </c>
      <c r="B1280" s="103" t="s">
        <v>177</v>
      </c>
      <c r="C1280" s="104">
        <v>42415</v>
      </c>
      <c r="D1280" s="109">
        <v>95440</v>
      </c>
      <c r="E1280" s="105" t="s">
        <v>186</v>
      </c>
      <c r="F1280" s="106"/>
    </row>
    <row r="1281" spans="1:6" x14ac:dyDescent="0.3">
      <c r="A1281" s="103" t="s">
        <v>178</v>
      </c>
      <c r="B1281" s="103" t="s">
        <v>177</v>
      </c>
      <c r="C1281" s="104">
        <v>42482</v>
      </c>
      <c r="D1281" s="109">
        <v>286090</v>
      </c>
      <c r="E1281" s="105" t="s">
        <v>183</v>
      </c>
      <c r="F1281" s="106"/>
    </row>
    <row r="1282" spans="1:6" x14ac:dyDescent="0.3">
      <c r="A1282" s="103" t="s">
        <v>181</v>
      </c>
      <c r="B1282" s="103" t="s">
        <v>166</v>
      </c>
      <c r="C1282" s="104">
        <v>42539</v>
      </c>
      <c r="D1282" s="109">
        <v>216670</v>
      </c>
      <c r="E1282" s="105" t="s">
        <v>184</v>
      </c>
      <c r="F1282" s="106"/>
    </row>
    <row r="1283" spans="1:6" x14ac:dyDescent="0.3">
      <c r="A1283" s="103" t="s">
        <v>181</v>
      </c>
      <c r="B1283" s="103" t="s">
        <v>166</v>
      </c>
      <c r="C1283" s="104">
        <v>42467</v>
      </c>
      <c r="D1283" s="109">
        <v>110750</v>
      </c>
      <c r="E1283" s="105" t="s">
        <v>186</v>
      </c>
      <c r="F1283" s="106"/>
    </row>
    <row r="1284" spans="1:6" x14ac:dyDescent="0.3">
      <c r="A1284" s="103" t="s">
        <v>182</v>
      </c>
      <c r="B1284" s="103" t="s">
        <v>164</v>
      </c>
      <c r="C1284" s="104">
        <v>42398</v>
      </c>
      <c r="D1284" s="109">
        <v>111330</v>
      </c>
      <c r="E1284" s="105" t="s">
        <v>165</v>
      </c>
      <c r="F1284" s="106"/>
    </row>
    <row r="1285" spans="1:6" x14ac:dyDescent="0.3">
      <c r="A1285" s="103" t="s">
        <v>181</v>
      </c>
      <c r="B1285" s="103" t="s">
        <v>164</v>
      </c>
      <c r="C1285" s="104">
        <v>42581</v>
      </c>
      <c r="D1285" s="109">
        <v>105520</v>
      </c>
      <c r="E1285" s="105" t="s">
        <v>185</v>
      </c>
      <c r="F1285" s="106"/>
    </row>
    <row r="1286" spans="1:6" x14ac:dyDescent="0.3">
      <c r="A1286" s="103" t="s">
        <v>178</v>
      </c>
      <c r="B1286" s="103" t="s">
        <v>177</v>
      </c>
      <c r="C1286" s="104">
        <v>42400</v>
      </c>
      <c r="D1286" s="109">
        <v>265530</v>
      </c>
      <c r="E1286" s="105" t="s">
        <v>183</v>
      </c>
      <c r="F1286" s="106"/>
    </row>
    <row r="1287" spans="1:6" x14ac:dyDescent="0.3">
      <c r="A1287" s="103" t="s">
        <v>180</v>
      </c>
      <c r="B1287" s="103" t="s">
        <v>164</v>
      </c>
      <c r="C1287" s="104">
        <v>42425</v>
      </c>
      <c r="D1287" s="109">
        <v>193570</v>
      </c>
      <c r="E1287" s="105" t="s">
        <v>184</v>
      </c>
      <c r="F1287" s="106"/>
    </row>
    <row r="1288" spans="1:6" x14ac:dyDescent="0.3">
      <c r="A1288" s="103" t="s">
        <v>180</v>
      </c>
      <c r="B1288" s="103" t="s">
        <v>164</v>
      </c>
      <c r="C1288" s="104">
        <v>42469</v>
      </c>
      <c r="D1288" s="109">
        <v>110600</v>
      </c>
      <c r="E1288" s="105" t="s">
        <v>186</v>
      </c>
      <c r="F1288" s="106"/>
    </row>
    <row r="1289" spans="1:6" x14ac:dyDescent="0.3">
      <c r="A1289" s="103" t="s">
        <v>180</v>
      </c>
      <c r="B1289" s="103" t="s">
        <v>164</v>
      </c>
      <c r="C1289" s="104">
        <v>42582</v>
      </c>
      <c r="D1289" s="109">
        <v>44280</v>
      </c>
      <c r="E1289" s="105" t="s">
        <v>165</v>
      </c>
      <c r="F1289" s="106"/>
    </row>
    <row r="1290" spans="1:6" x14ac:dyDescent="0.3">
      <c r="A1290" s="103" t="s">
        <v>178</v>
      </c>
      <c r="B1290" s="103" t="s">
        <v>177</v>
      </c>
      <c r="C1290" s="104">
        <v>42464</v>
      </c>
      <c r="D1290" s="109">
        <v>81290</v>
      </c>
      <c r="E1290" s="105" t="s">
        <v>185</v>
      </c>
      <c r="F1290" s="106"/>
    </row>
    <row r="1291" spans="1:6" x14ac:dyDescent="0.3">
      <c r="A1291" s="103" t="s">
        <v>179</v>
      </c>
      <c r="B1291" s="103" t="s">
        <v>164</v>
      </c>
      <c r="C1291" s="104">
        <v>42594</v>
      </c>
      <c r="D1291" s="109">
        <v>136310</v>
      </c>
      <c r="E1291" s="105" t="s">
        <v>183</v>
      </c>
      <c r="F1291" s="106"/>
    </row>
    <row r="1292" spans="1:6" x14ac:dyDescent="0.3">
      <c r="A1292" s="103" t="s">
        <v>182</v>
      </c>
      <c r="B1292" s="103" t="s">
        <v>164</v>
      </c>
      <c r="C1292" s="104">
        <v>42421</v>
      </c>
      <c r="D1292" s="109">
        <v>207740</v>
      </c>
      <c r="E1292" s="105" t="s">
        <v>184</v>
      </c>
      <c r="F1292" s="106"/>
    </row>
    <row r="1293" spans="1:6" x14ac:dyDescent="0.3">
      <c r="A1293" s="103" t="s">
        <v>181</v>
      </c>
      <c r="B1293" s="103" t="s">
        <v>166</v>
      </c>
      <c r="C1293" s="104">
        <v>42497</v>
      </c>
      <c r="D1293" s="109">
        <v>201000</v>
      </c>
      <c r="E1293" s="105" t="s">
        <v>186</v>
      </c>
      <c r="F1293" s="106"/>
    </row>
    <row r="1294" spans="1:6" x14ac:dyDescent="0.3">
      <c r="A1294" s="103" t="s">
        <v>182</v>
      </c>
      <c r="B1294" s="103" t="s">
        <v>166</v>
      </c>
      <c r="C1294" s="104">
        <v>42374</v>
      </c>
      <c r="D1294" s="109">
        <v>226480</v>
      </c>
      <c r="E1294" s="105" t="s">
        <v>165</v>
      </c>
      <c r="F1294" s="106"/>
    </row>
    <row r="1295" spans="1:6" x14ac:dyDescent="0.3">
      <c r="A1295" s="103" t="s">
        <v>179</v>
      </c>
      <c r="B1295" s="103" t="s">
        <v>166</v>
      </c>
      <c r="C1295" s="104">
        <v>42502</v>
      </c>
      <c r="D1295" s="109">
        <v>73540</v>
      </c>
      <c r="E1295" s="105" t="s">
        <v>185</v>
      </c>
      <c r="F1295" s="106"/>
    </row>
    <row r="1296" spans="1:6" x14ac:dyDescent="0.3">
      <c r="A1296" s="103" t="s">
        <v>179</v>
      </c>
      <c r="B1296" s="103" t="s">
        <v>164</v>
      </c>
      <c r="C1296" s="104">
        <v>42421</v>
      </c>
      <c r="D1296" s="109">
        <v>25480</v>
      </c>
      <c r="E1296" s="105" t="s">
        <v>183</v>
      </c>
      <c r="F1296" s="106"/>
    </row>
    <row r="1297" spans="1:6" x14ac:dyDescent="0.3">
      <c r="A1297" s="103" t="s">
        <v>179</v>
      </c>
      <c r="B1297" s="103" t="s">
        <v>166</v>
      </c>
      <c r="C1297" s="104">
        <v>42484</v>
      </c>
      <c r="D1297" s="109">
        <v>294020</v>
      </c>
      <c r="E1297" s="105" t="s">
        <v>184</v>
      </c>
      <c r="F1297" s="106"/>
    </row>
    <row r="1298" spans="1:6" x14ac:dyDescent="0.3">
      <c r="A1298" s="103" t="s">
        <v>182</v>
      </c>
      <c r="B1298" s="103" t="s">
        <v>176</v>
      </c>
      <c r="C1298" s="104">
        <v>42519</v>
      </c>
      <c r="D1298" s="109">
        <v>231060</v>
      </c>
      <c r="E1298" s="105" t="s">
        <v>186</v>
      </c>
      <c r="F1298" s="106"/>
    </row>
    <row r="1299" spans="1:6" x14ac:dyDescent="0.3">
      <c r="A1299" s="103" t="s">
        <v>180</v>
      </c>
      <c r="B1299" s="103" t="s">
        <v>176</v>
      </c>
      <c r="C1299" s="104">
        <v>42382</v>
      </c>
      <c r="D1299" s="109">
        <v>249320</v>
      </c>
      <c r="E1299" s="105" t="s">
        <v>183</v>
      </c>
      <c r="F1299" s="106"/>
    </row>
    <row r="1300" spans="1:6" x14ac:dyDescent="0.3">
      <c r="A1300" s="103" t="s">
        <v>180</v>
      </c>
      <c r="B1300" s="103" t="s">
        <v>176</v>
      </c>
      <c r="C1300" s="104">
        <v>42509</v>
      </c>
      <c r="D1300" s="109">
        <v>26560</v>
      </c>
      <c r="E1300" s="105" t="s">
        <v>184</v>
      </c>
      <c r="F1300" s="106"/>
    </row>
    <row r="1301" spans="1:6" x14ac:dyDescent="0.3">
      <c r="A1301" s="103" t="s">
        <v>180</v>
      </c>
      <c r="B1301" s="103" t="s">
        <v>177</v>
      </c>
      <c r="C1301" s="104">
        <v>42493</v>
      </c>
      <c r="D1301" s="109">
        <v>214760</v>
      </c>
      <c r="E1301" s="105" t="s">
        <v>186</v>
      </c>
      <c r="F1301" s="106"/>
    </row>
    <row r="1302" spans="1:6" x14ac:dyDescent="0.3">
      <c r="A1302" s="103" t="s">
        <v>178</v>
      </c>
      <c r="B1302" s="103" t="s">
        <v>164</v>
      </c>
      <c r="C1302" s="104">
        <v>42515</v>
      </c>
      <c r="D1302" s="109">
        <v>276470</v>
      </c>
      <c r="E1302" s="105" t="s">
        <v>165</v>
      </c>
      <c r="F1302" s="106"/>
    </row>
    <row r="1303" spans="1:6" x14ac:dyDescent="0.3">
      <c r="A1303" s="103" t="s">
        <v>182</v>
      </c>
      <c r="B1303" s="103" t="s">
        <v>176</v>
      </c>
      <c r="C1303" s="104">
        <v>42551</v>
      </c>
      <c r="D1303" s="109">
        <v>293840</v>
      </c>
      <c r="E1303" s="105" t="s">
        <v>185</v>
      </c>
      <c r="F1303" s="106"/>
    </row>
    <row r="1304" spans="1:6" x14ac:dyDescent="0.3">
      <c r="A1304" s="103" t="s">
        <v>180</v>
      </c>
      <c r="B1304" s="103" t="s">
        <v>164</v>
      </c>
      <c r="C1304" s="104">
        <v>42459</v>
      </c>
      <c r="D1304" s="109">
        <v>114130</v>
      </c>
      <c r="E1304" s="105" t="s">
        <v>183</v>
      </c>
      <c r="F1304" s="106"/>
    </row>
    <row r="1305" spans="1:6" x14ac:dyDescent="0.3">
      <c r="A1305" s="103" t="s">
        <v>181</v>
      </c>
      <c r="B1305" s="103" t="s">
        <v>164</v>
      </c>
      <c r="C1305" s="104">
        <v>42450</v>
      </c>
      <c r="D1305" s="109">
        <v>226670</v>
      </c>
      <c r="E1305" s="105" t="s">
        <v>184</v>
      </c>
      <c r="F1305" s="106"/>
    </row>
    <row r="1306" spans="1:6" x14ac:dyDescent="0.3">
      <c r="A1306" s="103" t="s">
        <v>182</v>
      </c>
      <c r="B1306" s="103" t="s">
        <v>176</v>
      </c>
      <c r="C1306" s="104">
        <v>42565</v>
      </c>
      <c r="D1306" s="109">
        <v>252430</v>
      </c>
      <c r="E1306" s="105" t="s">
        <v>186</v>
      </c>
      <c r="F1306" s="106"/>
    </row>
    <row r="1307" spans="1:6" x14ac:dyDescent="0.3">
      <c r="A1307" s="103" t="s">
        <v>181</v>
      </c>
      <c r="B1307" s="103" t="s">
        <v>164</v>
      </c>
      <c r="C1307" s="104">
        <v>42596</v>
      </c>
      <c r="D1307" s="109">
        <v>212610</v>
      </c>
      <c r="E1307" s="105" t="s">
        <v>165</v>
      </c>
      <c r="F1307" s="106"/>
    </row>
    <row r="1308" spans="1:6" x14ac:dyDescent="0.3">
      <c r="A1308" s="103" t="s">
        <v>180</v>
      </c>
      <c r="B1308" s="103" t="s">
        <v>177</v>
      </c>
      <c r="C1308" s="104">
        <v>42438</v>
      </c>
      <c r="D1308" s="109">
        <v>27640</v>
      </c>
      <c r="E1308" s="105" t="s">
        <v>185</v>
      </c>
      <c r="F1308" s="106"/>
    </row>
    <row r="1309" spans="1:6" x14ac:dyDescent="0.3">
      <c r="A1309" s="103" t="s">
        <v>179</v>
      </c>
      <c r="B1309" s="103" t="s">
        <v>166</v>
      </c>
      <c r="C1309" s="104">
        <v>42405</v>
      </c>
      <c r="D1309" s="109">
        <v>237540</v>
      </c>
      <c r="E1309" s="105" t="s">
        <v>183</v>
      </c>
      <c r="F1309" s="106"/>
    </row>
    <row r="1310" spans="1:6" x14ac:dyDescent="0.3">
      <c r="A1310" s="103" t="s">
        <v>182</v>
      </c>
      <c r="B1310" s="103" t="s">
        <v>166</v>
      </c>
      <c r="C1310" s="104">
        <v>42423</v>
      </c>
      <c r="D1310" s="109">
        <v>103530</v>
      </c>
      <c r="E1310" s="105" t="s">
        <v>184</v>
      </c>
      <c r="F1310" s="106"/>
    </row>
    <row r="1311" spans="1:6" x14ac:dyDescent="0.3">
      <c r="A1311" s="103" t="s">
        <v>179</v>
      </c>
      <c r="B1311" s="103" t="s">
        <v>164</v>
      </c>
      <c r="C1311" s="104">
        <v>42519</v>
      </c>
      <c r="D1311" s="109">
        <v>149230</v>
      </c>
      <c r="E1311" s="105" t="s">
        <v>186</v>
      </c>
      <c r="F1311" s="106"/>
    </row>
    <row r="1312" spans="1:6" x14ac:dyDescent="0.3">
      <c r="A1312" s="103" t="s">
        <v>179</v>
      </c>
      <c r="B1312" s="103" t="s">
        <v>164</v>
      </c>
      <c r="C1312" s="104">
        <v>42532</v>
      </c>
      <c r="D1312" s="109">
        <v>278380</v>
      </c>
      <c r="E1312" s="105" t="s">
        <v>165</v>
      </c>
      <c r="F1312" s="106"/>
    </row>
    <row r="1313" spans="1:6" x14ac:dyDescent="0.3">
      <c r="A1313" s="103" t="s">
        <v>180</v>
      </c>
      <c r="B1313" s="103" t="s">
        <v>166</v>
      </c>
      <c r="C1313" s="104">
        <v>42394</v>
      </c>
      <c r="D1313" s="109">
        <v>187230</v>
      </c>
      <c r="E1313" s="105" t="s">
        <v>185</v>
      </c>
      <c r="F1313" s="106"/>
    </row>
    <row r="1314" spans="1:6" x14ac:dyDescent="0.3">
      <c r="A1314" s="103" t="s">
        <v>178</v>
      </c>
      <c r="B1314" s="103" t="s">
        <v>166</v>
      </c>
      <c r="C1314" s="104">
        <v>42525</v>
      </c>
      <c r="D1314" s="109">
        <v>231060</v>
      </c>
      <c r="E1314" s="105" t="s">
        <v>183</v>
      </c>
      <c r="F1314" s="106"/>
    </row>
    <row r="1315" spans="1:6" x14ac:dyDescent="0.3">
      <c r="A1315" s="103" t="s">
        <v>181</v>
      </c>
      <c r="B1315" s="103" t="s">
        <v>164</v>
      </c>
      <c r="C1315" s="104">
        <v>42540</v>
      </c>
      <c r="D1315" s="109">
        <v>159400</v>
      </c>
      <c r="E1315" s="105" t="s">
        <v>184</v>
      </c>
      <c r="F1315" s="106"/>
    </row>
    <row r="1316" spans="1:6" x14ac:dyDescent="0.3">
      <c r="A1316" s="103" t="s">
        <v>180</v>
      </c>
      <c r="B1316" s="103" t="s">
        <v>177</v>
      </c>
      <c r="C1316" s="104">
        <v>42466</v>
      </c>
      <c r="D1316" s="109">
        <v>241130</v>
      </c>
      <c r="E1316" s="105" t="s">
        <v>186</v>
      </c>
      <c r="F1316" s="106"/>
    </row>
    <row r="1317" spans="1:6" x14ac:dyDescent="0.3">
      <c r="A1317" s="103" t="s">
        <v>179</v>
      </c>
      <c r="B1317" s="103" t="s">
        <v>164</v>
      </c>
      <c r="C1317" s="104">
        <v>42403</v>
      </c>
      <c r="D1317" s="109">
        <v>77210</v>
      </c>
      <c r="E1317" s="105" t="s">
        <v>183</v>
      </c>
      <c r="F1317" s="106"/>
    </row>
    <row r="1318" spans="1:6" x14ac:dyDescent="0.3">
      <c r="A1318" s="103" t="s">
        <v>180</v>
      </c>
      <c r="B1318" s="103" t="s">
        <v>164</v>
      </c>
      <c r="C1318" s="104">
        <v>42586</v>
      </c>
      <c r="D1318" s="109">
        <v>69610</v>
      </c>
      <c r="E1318" s="105" t="s">
        <v>184</v>
      </c>
      <c r="F1318" s="106"/>
    </row>
    <row r="1319" spans="1:6" x14ac:dyDescent="0.3">
      <c r="A1319" s="103" t="s">
        <v>179</v>
      </c>
      <c r="B1319" s="103" t="s">
        <v>177</v>
      </c>
      <c r="C1319" s="104">
        <v>42482</v>
      </c>
      <c r="D1319" s="109">
        <v>170810</v>
      </c>
      <c r="E1319" s="105" t="s">
        <v>186</v>
      </c>
      <c r="F1319" s="106"/>
    </row>
    <row r="1320" spans="1:6" x14ac:dyDescent="0.3">
      <c r="A1320" s="103" t="s">
        <v>182</v>
      </c>
      <c r="B1320" s="103" t="s">
        <v>176</v>
      </c>
      <c r="C1320" s="104">
        <v>42546</v>
      </c>
      <c r="D1320" s="109">
        <v>176310</v>
      </c>
      <c r="E1320" s="105" t="s">
        <v>165</v>
      </c>
      <c r="F1320" s="106"/>
    </row>
    <row r="1321" spans="1:6" x14ac:dyDescent="0.3">
      <c r="A1321" s="103" t="s">
        <v>178</v>
      </c>
      <c r="B1321" s="103" t="s">
        <v>177</v>
      </c>
      <c r="C1321" s="104">
        <v>42448</v>
      </c>
      <c r="D1321" s="109">
        <v>59050</v>
      </c>
      <c r="E1321" s="105" t="s">
        <v>185</v>
      </c>
      <c r="F1321" s="106"/>
    </row>
    <row r="1322" spans="1:6" x14ac:dyDescent="0.3">
      <c r="A1322" s="103" t="s">
        <v>181</v>
      </c>
      <c r="B1322" s="103" t="s">
        <v>176</v>
      </c>
      <c r="C1322" s="104">
        <v>42546</v>
      </c>
      <c r="D1322" s="109">
        <v>133900</v>
      </c>
      <c r="E1322" s="105" t="s">
        <v>183</v>
      </c>
      <c r="F1322" s="106"/>
    </row>
    <row r="1323" spans="1:6" x14ac:dyDescent="0.3">
      <c r="A1323" s="103" t="s">
        <v>182</v>
      </c>
      <c r="B1323" s="103" t="s">
        <v>164</v>
      </c>
      <c r="C1323" s="104">
        <v>42582</v>
      </c>
      <c r="D1323" s="109">
        <v>253150</v>
      </c>
      <c r="E1323" s="105" t="s">
        <v>184</v>
      </c>
      <c r="F1323" s="106"/>
    </row>
    <row r="1324" spans="1:6" x14ac:dyDescent="0.3">
      <c r="A1324" s="103" t="s">
        <v>180</v>
      </c>
      <c r="B1324" s="103" t="s">
        <v>177</v>
      </c>
      <c r="C1324" s="104">
        <v>42546</v>
      </c>
      <c r="D1324" s="109">
        <v>169330</v>
      </c>
      <c r="E1324" s="105" t="s">
        <v>186</v>
      </c>
      <c r="F1324" s="106"/>
    </row>
    <row r="1325" spans="1:6" x14ac:dyDescent="0.3">
      <c r="A1325" s="103" t="s">
        <v>182</v>
      </c>
      <c r="B1325" s="103" t="s">
        <v>166</v>
      </c>
      <c r="C1325" s="104">
        <v>42375</v>
      </c>
      <c r="D1325" s="109">
        <v>263630</v>
      </c>
      <c r="E1325" s="105" t="s">
        <v>165</v>
      </c>
      <c r="F1325" s="106"/>
    </row>
    <row r="1326" spans="1:6" x14ac:dyDescent="0.3">
      <c r="A1326" s="103" t="s">
        <v>181</v>
      </c>
      <c r="B1326" s="103" t="s">
        <v>164</v>
      </c>
      <c r="C1326" s="104">
        <v>42599</v>
      </c>
      <c r="D1326" s="109">
        <v>130790</v>
      </c>
      <c r="E1326" s="105" t="s">
        <v>185</v>
      </c>
      <c r="F1326" s="106"/>
    </row>
    <row r="1327" spans="1:6" x14ac:dyDescent="0.3">
      <c r="A1327" s="103" t="s">
        <v>181</v>
      </c>
      <c r="B1327" s="103" t="s">
        <v>166</v>
      </c>
      <c r="C1327" s="104">
        <v>42424</v>
      </c>
      <c r="D1327" s="109">
        <v>128000</v>
      </c>
      <c r="E1327" s="105" t="s">
        <v>183</v>
      </c>
      <c r="F1327" s="106"/>
    </row>
    <row r="1328" spans="1:6" x14ac:dyDescent="0.3">
      <c r="A1328" s="103" t="s">
        <v>179</v>
      </c>
      <c r="B1328" s="103" t="s">
        <v>176</v>
      </c>
      <c r="C1328" s="104">
        <v>42449</v>
      </c>
      <c r="D1328" s="109">
        <v>237260</v>
      </c>
      <c r="E1328" s="105" t="s">
        <v>184</v>
      </c>
      <c r="F1328" s="106"/>
    </row>
    <row r="1329" spans="1:6" x14ac:dyDescent="0.3">
      <c r="A1329" s="103" t="s">
        <v>179</v>
      </c>
      <c r="B1329" s="103" t="s">
        <v>166</v>
      </c>
      <c r="C1329" s="104">
        <v>42379</v>
      </c>
      <c r="D1329" s="109">
        <v>30070</v>
      </c>
      <c r="E1329" s="105" t="s">
        <v>186</v>
      </c>
      <c r="F1329" s="106"/>
    </row>
    <row r="1330" spans="1:6" x14ac:dyDescent="0.3">
      <c r="A1330" s="103" t="s">
        <v>182</v>
      </c>
      <c r="B1330" s="103" t="s">
        <v>164</v>
      </c>
      <c r="C1330" s="104">
        <v>42524</v>
      </c>
      <c r="D1330" s="109">
        <v>239540</v>
      </c>
      <c r="E1330" s="105" t="s">
        <v>165</v>
      </c>
      <c r="F1330" s="106"/>
    </row>
    <row r="1331" spans="1:6" x14ac:dyDescent="0.3">
      <c r="A1331" s="103" t="s">
        <v>180</v>
      </c>
      <c r="B1331" s="103" t="s">
        <v>164</v>
      </c>
      <c r="C1331" s="104">
        <v>42372</v>
      </c>
      <c r="D1331" s="109">
        <v>198300</v>
      </c>
      <c r="E1331" s="105" t="s">
        <v>185</v>
      </c>
      <c r="F1331" s="106"/>
    </row>
    <row r="1332" spans="1:6" x14ac:dyDescent="0.3">
      <c r="A1332" s="103" t="s">
        <v>180</v>
      </c>
      <c r="B1332" s="103" t="s">
        <v>166</v>
      </c>
      <c r="C1332" s="104">
        <v>42591</v>
      </c>
      <c r="D1332" s="109">
        <v>144020</v>
      </c>
      <c r="E1332" s="105" t="s">
        <v>183</v>
      </c>
      <c r="F1332" s="106"/>
    </row>
    <row r="1333" spans="1:6" x14ac:dyDescent="0.3">
      <c r="A1333" s="103" t="s">
        <v>179</v>
      </c>
      <c r="B1333" s="103" t="s">
        <v>164</v>
      </c>
      <c r="C1333" s="104">
        <v>42540</v>
      </c>
      <c r="D1333" s="109">
        <v>28230</v>
      </c>
      <c r="E1333" s="105" t="s">
        <v>184</v>
      </c>
      <c r="F1333" s="106"/>
    </row>
    <row r="1334" spans="1:6" x14ac:dyDescent="0.3">
      <c r="A1334" s="103" t="s">
        <v>179</v>
      </c>
      <c r="B1334" s="103" t="s">
        <v>164</v>
      </c>
      <c r="C1334" s="104">
        <v>42426</v>
      </c>
      <c r="D1334" s="109">
        <v>236520</v>
      </c>
      <c r="E1334" s="105" t="s">
        <v>186</v>
      </c>
      <c r="F1334" s="106"/>
    </row>
    <row r="1335" spans="1:6" x14ac:dyDescent="0.3">
      <c r="A1335" s="103" t="s">
        <v>178</v>
      </c>
      <c r="B1335" s="103" t="s">
        <v>177</v>
      </c>
      <c r="C1335" s="104">
        <v>42542</v>
      </c>
      <c r="D1335" s="109">
        <v>47220</v>
      </c>
      <c r="E1335" s="105" t="s">
        <v>183</v>
      </c>
      <c r="F1335" s="106"/>
    </row>
    <row r="1336" spans="1:6" x14ac:dyDescent="0.3">
      <c r="A1336" s="103" t="s">
        <v>178</v>
      </c>
      <c r="B1336" s="103" t="s">
        <v>177</v>
      </c>
      <c r="C1336" s="104">
        <v>42489</v>
      </c>
      <c r="D1336" s="109">
        <v>244090</v>
      </c>
      <c r="E1336" s="105" t="s">
        <v>184</v>
      </c>
      <c r="F1336" s="106"/>
    </row>
    <row r="1337" spans="1:6" x14ac:dyDescent="0.3">
      <c r="A1337" s="103" t="s">
        <v>181</v>
      </c>
      <c r="B1337" s="103" t="s">
        <v>166</v>
      </c>
      <c r="C1337" s="104">
        <v>42565</v>
      </c>
      <c r="D1337" s="109">
        <v>111320</v>
      </c>
      <c r="E1337" s="105" t="s">
        <v>186</v>
      </c>
      <c r="F1337" s="106"/>
    </row>
    <row r="1338" spans="1:6" x14ac:dyDescent="0.3">
      <c r="A1338" s="103" t="s">
        <v>178</v>
      </c>
      <c r="B1338" s="103" t="s">
        <v>177</v>
      </c>
      <c r="C1338" s="104">
        <v>42481</v>
      </c>
      <c r="D1338" s="109">
        <v>291860</v>
      </c>
      <c r="E1338" s="105" t="s">
        <v>165</v>
      </c>
      <c r="F1338" s="106"/>
    </row>
    <row r="1339" spans="1:6" x14ac:dyDescent="0.3">
      <c r="A1339" s="103" t="s">
        <v>182</v>
      </c>
      <c r="B1339" s="103" t="s">
        <v>166</v>
      </c>
      <c r="C1339" s="104">
        <v>42446</v>
      </c>
      <c r="D1339" s="109">
        <v>166460</v>
      </c>
      <c r="E1339" s="105" t="s">
        <v>185</v>
      </c>
      <c r="F1339" s="106"/>
    </row>
    <row r="1340" spans="1:6" x14ac:dyDescent="0.3">
      <c r="A1340" s="103" t="s">
        <v>181</v>
      </c>
      <c r="B1340" s="103" t="s">
        <v>177</v>
      </c>
      <c r="C1340" s="104">
        <v>42475</v>
      </c>
      <c r="D1340" s="109">
        <v>163390</v>
      </c>
      <c r="E1340" s="105" t="s">
        <v>183</v>
      </c>
      <c r="F1340" s="106"/>
    </row>
    <row r="1341" spans="1:6" x14ac:dyDescent="0.3">
      <c r="A1341" s="103" t="s">
        <v>182</v>
      </c>
      <c r="B1341" s="103" t="s">
        <v>166</v>
      </c>
      <c r="C1341" s="104">
        <v>42494</v>
      </c>
      <c r="D1341" s="109">
        <v>27540</v>
      </c>
      <c r="E1341" s="105" t="s">
        <v>184</v>
      </c>
      <c r="F1341" s="106"/>
    </row>
    <row r="1342" spans="1:6" x14ac:dyDescent="0.3">
      <c r="A1342" s="103" t="s">
        <v>180</v>
      </c>
      <c r="B1342" s="103" t="s">
        <v>176</v>
      </c>
      <c r="C1342" s="104">
        <v>42490</v>
      </c>
      <c r="D1342" s="109">
        <v>160490</v>
      </c>
      <c r="E1342" s="105" t="s">
        <v>186</v>
      </c>
      <c r="F1342" s="106"/>
    </row>
    <row r="1343" spans="1:6" x14ac:dyDescent="0.3">
      <c r="A1343" s="103" t="s">
        <v>179</v>
      </c>
      <c r="B1343" s="103" t="s">
        <v>166</v>
      </c>
      <c r="C1343" s="104">
        <v>42583</v>
      </c>
      <c r="D1343" s="109">
        <v>97150</v>
      </c>
      <c r="E1343" s="105" t="s">
        <v>165</v>
      </c>
      <c r="F1343" s="106"/>
    </row>
    <row r="1344" spans="1:6" x14ac:dyDescent="0.3">
      <c r="A1344" s="103" t="s">
        <v>180</v>
      </c>
      <c r="B1344" s="103" t="s">
        <v>164</v>
      </c>
      <c r="C1344" s="104">
        <v>42460</v>
      </c>
      <c r="D1344" s="109">
        <v>78600</v>
      </c>
      <c r="E1344" s="105" t="s">
        <v>185</v>
      </c>
      <c r="F1344" s="106"/>
    </row>
    <row r="1345" spans="1:6" x14ac:dyDescent="0.3">
      <c r="A1345" s="103" t="s">
        <v>182</v>
      </c>
      <c r="B1345" s="103" t="s">
        <v>164</v>
      </c>
      <c r="C1345" s="104">
        <v>42515</v>
      </c>
      <c r="D1345" s="109">
        <v>236980</v>
      </c>
      <c r="E1345" s="105" t="s">
        <v>183</v>
      </c>
      <c r="F1345" s="106"/>
    </row>
    <row r="1346" spans="1:6" x14ac:dyDescent="0.3">
      <c r="A1346" s="103" t="s">
        <v>182</v>
      </c>
      <c r="B1346" s="103" t="s">
        <v>176</v>
      </c>
      <c r="C1346" s="104">
        <v>42400</v>
      </c>
      <c r="D1346" s="109">
        <v>40580</v>
      </c>
      <c r="E1346" s="105" t="s">
        <v>184</v>
      </c>
      <c r="F1346" s="106"/>
    </row>
    <row r="1347" spans="1:6" x14ac:dyDescent="0.3">
      <c r="A1347" s="103" t="s">
        <v>178</v>
      </c>
      <c r="B1347" s="103" t="s">
        <v>177</v>
      </c>
      <c r="C1347" s="104">
        <v>42543</v>
      </c>
      <c r="D1347" s="109">
        <v>179840</v>
      </c>
      <c r="E1347" s="105" t="s">
        <v>186</v>
      </c>
      <c r="F1347" s="106"/>
    </row>
    <row r="1348" spans="1:6" x14ac:dyDescent="0.3">
      <c r="A1348" s="103" t="s">
        <v>180</v>
      </c>
      <c r="B1348" s="103" t="s">
        <v>166</v>
      </c>
      <c r="C1348" s="104">
        <v>42521</v>
      </c>
      <c r="D1348" s="109">
        <v>46520</v>
      </c>
      <c r="E1348" s="105" t="s">
        <v>165</v>
      </c>
      <c r="F1348" s="106"/>
    </row>
    <row r="1349" spans="1:6" x14ac:dyDescent="0.3">
      <c r="A1349" s="103" t="s">
        <v>180</v>
      </c>
      <c r="B1349" s="103" t="s">
        <v>177</v>
      </c>
      <c r="C1349" s="104">
        <v>42537</v>
      </c>
      <c r="D1349" s="109">
        <v>139960</v>
      </c>
      <c r="E1349" s="105" t="s">
        <v>185</v>
      </c>
      <c r="F1349" s="106"/>
    </row>
    <row r="1350" spans="1:6" x14ac:dyDescent="0.3">
      <c r="A1350" s="103" t="s">
        <v>179</v>
      </c>
      <c r="B1350" s="103" t="s">
        <v>177</v>
      </c>
      <c r="C1350" s="104">
        <v>42583</v>
      </c>
      <c r="D1350" s="109">
        <v>144060</v>
      </c>
      <c r="E1350" s="105" t="s">
        <v>183</v>
      </c>
      <c r="F1350" s="106"/>
    </row>
    <row r="1351" spans="1:6" x14ac:dyDescent="0.3">
      <c r="A1351" s="103" t="s">
        <v>180</v>
      </c>
      <c r="B1351" s="103" t="s">
        <v>164</v>
      </c>
      <c r="C1351" s="104">
        <v>42591</v>
      </c>
      <c r="D1351" s="109">
        <v>237030</v>
      </c>
      <c r="E1351" s="105" t="s">
        <v>184</v>
      </c>
      <c r="F1351" s="106"/>
    </row>
    <row r="1352" spans="1:6" x14ac:dyDescent="0.3">
      <c r="A1352" s="103" t="s">
        <v>182</v>
      </c>
      <c r="B1352" s="103" t="s">
        <v>164</v>
      </c>
      <c r="C1352" s="104">
        <v>42587</v>
      </c>
      <c r="D1352" s="109">
        <v>81780</v>
      </c>
      <c r="E1352" s="105" t="s">
        <v>186</v>
      </c>
      <c r="F1352" s="106"/>
    </row>
    <row r="1353" spans="1:6" x14ac:dyDescent="0.3">
      <c r="A1353" s="103" t="s">
        <v>180</v>
      </c>
      <c r="B1353" s="103" t="s">
        <v>177</v>
      </c>
      <c r="C1353" s="104">
        <v>42593</v>
      </c>
      <c r="D1353" s="109">
        <v>248810</v>
      </c>
      <c r="E1353" s="105" t="s">
        <v>183</v>
      </c>
      <c r="F1353" s="106"/>
    </row>
    <row r="1354" spans="1:6" x14ac:dyDescent="0.3">
      <c r="A1354" s="103" t="s">
        <v>180</v>
      </c>
      <c r="B1354" s="103" t="s">
        <v>176</v>
      </c>
      <c r="C1354" s="104">
        <v>42522</v>
      </c>
      <c r="D1354" s="109">
        <v>184190</v>
      </c>
      <c r="E1354" s="105" t="s">
        <v>184</v>
      </c>
      <c r="F1354" s="106"/>
    </row>
    <row r="1355" spans="1:6" x14ac:dyDescent="0.3">
      <c r="A1355" s="103" t="s">
        <v>181</v>
      </c>
      <c r="B1355" s="103" t="s">
        <v>177</v>
      </c>
      <c r="C1355" s="104">
        <v>42385</v>
      </c>
      <c r="D1355" s="109">
        <v>172030</v>
      </c>
      <c r="E1355" s="105" t="s">
        <v>186</v>
      </c>
      <c r="F1355" s="106"/>
    </row>
    <row r="1356" spans="1:6" x14ac:dyDescent="0.3">
      <c r="A1356" s="103" t="s">
        <v>178</v>
      </c>
      <c r="B1356" s="103" t="s">
        <v>176</v>
      </c>
      <c r="C1356" s="104">
        <v>42566</v>
      </c>
      <c r="D1356" s="109">
        <v>94490</v>
      </c>
      <c r="E1356" s="105" t="s">
        <v>165</v>
      </c>
      <c r="F1356" s="106"/>
    </row>
    <row r="1357" spans="1:6" x14ac:dyDescent="0.3">
      <c r="A1357" s="103" t="s">
        <v>178</v>
      </c>
      <c r="B1357" s="103" t="s">
        <v>164</v>
      </c>
      <c r="C1357" s="104">
        <v>42474</v>
      </c>
      <c r="D1357" s="109">
        <v>288480</v>
      </c>
      <c r="E1357" s="105" t="s">
        <v>185</v>
      </c>
      <c r="F1357" s="106"/>
    </row>
    <row r="1358" spans="1:6" x14ac:dyDescent="0.3">
      <c r="A1358" s="103" t="s">
        <v>179</v>
      </c>
      <c r="B1358" s="103" t="s">
        <v>177</v>
      </c>
      <c r="C1358" s="104">
        <v>42408</v>
      </c>
      <c r="D1358" s="109">
        <v>138580</v>
      </c>
      <c r="E1358" s="105" t="s">
        <v>183</v>
      </c>
      <c r="F1358" s="106"/>
    </row>
    <row r="1359" spans="1:6" x14ac:dyDescent="0.3">
      <c r="A1359" s="103" t="s">
        <v>181</v>
      </c>
      <c r="B1359" s="103" t="s">
        <v>177</v>
      </c>
      <c r="C1359" s="104">
        <v>42493</v>
      </c>
      <c r="D1359" s="109">
        <v>193860</v>
      </c>
      <c r="E1359" s="105" t="s">
        <v>184</v>
      </c>
      <c r="F1359" s="106"/>
    </row>
    <row r="1360" spans="1:6" x14ac:dyDescent="0.3">
      <c r="A1360" s="103" t="s">
        <v>182</v>
      </c>
      <c r="B1360" s="103" t="s">
        <v>177</v>
      </c>
      <c r="C1360" s="104">
        <v>42600</v>
      </c>
      <c r="D1360" s="109">
        <v>117190</v>
      </c>
      <c r="E1360" s="105" t="s">
        <v>186</v>
      </c>
      <c r="F1360" s="106"/>
    </row>
    <row r="1361" spans="1:6" x14ac:dyDescent="0.3">
      <c r="A1361" s="103" t="s">
        <v>179</v>
      </c>
      <c r="B1361" s="103" t="s">
        <v>177</v>
      </c>
      <c r="C1361" s="104">
        <v>42592</v>
      </c>
      <c r="D1361" s="109">
        <v>172310</v>
      </c>
      <c r="E1361" s="105" t="s">
        <v>165</v>
      </c>
      <c r="F1361" s="106"/>
    </row>
    <row r="1362" spans="1:6" x14ac:dyDescent="0.3">
      <c r="A1362" s="103" t="s">
        <v>180</v>
      </c>
      <c r="B1362" s="103" t="s">
        <v>164</v>
      </c>
      <c r="C1362" s="104">
        <v>42546</v>
      </c>
      <c r="D1362" s="109">
        <v>136040</v>
      </c>
      <c r="E1362" s="105" t="s">
        <v>185</v>
      </c>
      <c r="F1362" s="106"/>
    </row>
    <row r="1363" spans="1:6" x14ac:dyDescent="0.3">
      <c r="A1363" s="103" t="s">
        <v>179</v>
      </c>
      <c r="B1363" s="103" t="s">
        <v>177</v>
      </c>
      <c r="C1363" s="104">
        <v>42478</v>
      </c>
      <c r="D1363" s="109">
        <v>79580</v>
      </c>
      <c r="E1363" s="105" t="s">
        <v>183</v>
      </c>
      <c r="F1363" s="106"/>
    </row>
    <row r="1364" spans="1:6" x14ac:dyDescent="0.3">
      <c r="A1364" s="103" t="s">
        <v>179</v>
      </c>
      <c r="B1364" s="103" t="s">
        <v>164</v>
      </c>
      <c r="C1364" s="104">
        <v>42508</v>
      </c>
      <c r="D1364" s="109">
        <v>186120</v>
      </c>
      <c r="E1364" s="105" t="s">
        <v>184</v>
      </c>
      <c r="F1364" s="106"/>
    </row>
    <row r="1365" spans="1:6" x14ac:dyDescent="0.3">
      <c r="A1365" s="103" t="s">
        <v>181</v>
      </c>
      <c r="B1365" s="103" t="s">
        <v>176</v>
      </c>
      <c r="C1365" s="104">
        <v>42468</v>
      </c>
      <c r="D1365" s="109">
        <v>155230</v>
      </c>
      <c r="E1365" s="105" t="s">
        <v>186</v>
      </c>
      <c r="F1365" s="106"/>
    </row>
    <row r="1366" spans="1:6" x14ac:dyDescent="0.3">
      <c r="A1366" s="103" t="s">
        <v>180</v>
      </c>
      <c r="B1366" s="103" t="s">
        <v>164</v>
      </c>
      <c r="C1366" s="104">
        <v>42474</v>
      </c>
      <c r="D1366" s="109">
        <v>142730</v>
      </c>
      <c r="E1366" s="105" t="s">
        <v>165</v>
      </c>
      <c r="F1366" s="106"/>
    </row>
    <row r="1367" spans="1:6" x14ac:dyDescent="0.3">
      <c r="A1367" s="103" t="s">
        <v>179</v>
      </c>
      <c r="B1367" s="103" t="s">
        <v>177</v>
      </c>
      <c r="C1367" s="104">
        <v>42371</v>
      </c>
      <c r="D1367" s="109">
        <v>115560</v>
      </c>
      <c r="E1367" s="105" t="s">
        <v>185</v>
      </c>
      <c r="F1367" s="106"/>
    </row>
    <row r="1368" spans="1:6" x14ac:dyDescent="0.3">
      <c r="A1368" s="103" t="s">
        <v>182</v>
      </c>
      <c r="B1368" s="103" t="s">
        <v>177</v>
      </c>
      <c r="C1368" s="104">
        <v>42480</v>
      </c>
      <c r="D1368" s="109">
        <v>46500</v>
      </c>
      <c r="E1368" s="105" t="s">
        <v>183</v>
      </c>
      <c r="F1368" s="106"/>
    </row>
    <row r="1369" spans="1:6" x14ac:dyDescent="0.3">
      <c r="A1369" s="103" t="s">
        <v>180</v>
      </c>
      <c r="B1369" s="103" t="s">
        <v>166</v>
      </c>
      <c r="C1369" s="104">
        <v>42551</v>
      </c>
      <c r="D1369" s="109">
        <v>209920</v>
      </c>
      <c r="E1369" s="105" t="s">
        <v>184</v>
      </c>
      <c r="F1369" s="106"/>
    </row>
    <row r="1370" spans="1:6" x14ac:dyDescent="0.3">
      <c r="A1370" s="103" t="s">
        <v>180</v>
      </c>
      <c r="B1370" s="103" t="s">
        <v>176</v>
      </c>
      <c r="C1370" s="104">
        <v>42596</v>
      </c>
      <c r="D1370" s="109">
        <v>165420</v>
      </c>
      <c r="E1370" s="105" t="s">
        <v>186</v>
      </c>
      <c r="F1370" s="106"/>
    </row>
    <row r="1371" spans="1:6" x14ac:dyDescent="0.3">
      <c r="A1371" s="103" t="s">
        <v>180</v>
      </c>
      <c r="B1371" s="103" t="s">
        <v>176</v>
      </c>
      <c r="C1371" s="104">
        <v>42384</v>
      </c>
      <c r="D1371" s="109">
        <v>252290</v>
      </c>
      <c r="E1371" s="105" t="s">
        <v>183</v>
      </c>
      <c r="F1371" s="106"/>
    </row>
    <row r="1372" spans="1:6" x14ac:dyDescent="0.3">
      <c r="A1372" s="103" t="s">
        <v>181</v>
      </c>
      <c r="B1372" s="103" t="s">
        <v>164</v>
      </c>
      <c r="C1372" s="104">
        <v>42573</v>
      </c>
      <c r="D1372" s="109">
        <v>297910</v>
      </c>
      <c r="E1372" s="105" t="s">
        <v>184</v>
      </c>
      <c r="F1372" s="106"/>
    </row>
    <row r="1373" spans="1:6" x14ac:dyDescent="0.3">
      <c r="A1373" s="103" t="s">
        <v>182</v>
      </c>
      <c r="B1373" s="103" t="s">
        <v>164</v>
      </c>
      <c r="C1373" s="104">
        <v>42513</v>
      </c>
      <c r="D1373" s="109">
        <v>156910</v>
      </c>
      <c r="E1373" s="105" t="s">
        <v>186</v>
      </c>
      <c r="F1373" s="106"/>
    </row>
    <row r="1374" spans="1:6" x14ac:dyDescent="0.3">
      <c r="A1374" s="103" t="s">
        <v>180</v>
      </c>
      <c r="B1374" s="103" t="s">
        <v>164</v>
      </c>
      <c r="C1374" s="104">
        <v>42477</v>
      </c>
      <c r="D1374" s="109">
        <v>59810</v>
      </c>
      <c r="E1374" s="105" t="s">
        <v>165</v>
      </c>
      <c r="F1374" s="106"/>
    </row>
    <row r="1375" spans="1:6" x14ac:dyDescent="0.3">
      <c r="A1375" s="103" t="s">
        <v>182</v>
      </c>
      <c r="B1375" s="103" t="s">
        <v>177</v>
      </c>
      <c r="C1375" s="104">
        <v>42585</v>
      </c>
      <c r="D1375" s="109">
        <v>162930</v>
      </c>
      <c r="E1375" s="105" t="s">
        <v>185</v>
      </c>
      <c r="F1375" s="106"/>
    </row>
    <row r="1376" spans="1:6" x14ac:dyDescent="0.3">
      <c r="A1376" s="103" t="s">
        <v>180</v>
      </c>
      <c r="B1376" s="103" t="s">
        <v>166</v>
      </c>
      <c r="C1376" s="104">
        <v>42580</v>
      </c>
      <c r="D1376" s="109">
        <v>68530</v>
      </c>
      <c r="E1376" s="105" t="s">
        <v>183</v>
      </c>
      <c r="F1376" s="106"/>
    </row>
    <row r="1377" spans="1:6" x14ac:dyDescent="0.3">
      <c r="A1377" s="103" t="s">
        <v>180</v>
      </c>
      <c r="B1377" s="103" t="s">
        <v>177</v>
      </c>
      <c r="C1377" s="104">
        <v>42388</v>
      </c>
      <c r="D1377" s="109">
        <v>55250</v>
      </c>
      <c r="E1377" s="105" t="s">
        <v>184</v>
      </c>
      <c r="F1377" s="106"/>
    </row>
    <row r="1378" spans="1:6" x14ac:dyDescent="0.3">
      <c r="A1378" s="103" t="s">
        <v>179</v>
      </c>
      <c r="B1378" s="103" t="s">
        <v>176</v>
      </c>
      <c r="C1378" s="104">
        <v>42595</v>
      </c>
      <c r="D1378" s="109">
        <v>181330</v>
      </c>
      <c r="E1378" s="105" t="s">
        <v>186</v>
      </c>
      <c r="F1378" s="106"/>
    </row>
    <row r="1379" spans="1:6" x14ac:dyDescent="0.3">
      <c r="A1379" s="103" t="s">
        <v>181</v>
      </c>
      <c r="B1379" s="103" t="s">
        <v>177</v>
      </c>
      <c r="C1379" s="104">
        <v>42389</v>
      </c>
      <c r="D1379" s="109">
        <v>73010</v>
      </c>
      <c r="E1379" s="105" t="s">
        <v>165</v>
      </c>
      <c r="F1379" s="106"/>
    </row>
    <row r="1380" spans="1:6" x14ac:dyDescent="0.3">
      <c r="A1380" s="103" t="s">
        <v>180</v>
      </c>
      <c r="B1380" s="103" t="s">
        <v>164</v>
      </c>
      <c r="C1380" s="104">
        <v>42547</v>
      </c>
      <c r="D1380" s="109">
        <v>158510</v>
      </c>
      <c r="E1380" s="105" t="s">
        <v>185</v>
      </c>
      <c r="F1380" s="106"/>
    </row>
    <row r="1381" spans="1:6" x14ac:dyDescent="0.3">
      <c r="A1381" s="103" t="s">
        <v>181</v>
      </c>
      <c r="B1381" s="103" t="s">
        <v>176</v>
      </c>
      <c r="C1381" s="104">
        <v>42471</v>
      </c>
      <c r="D1381" s="109">
        <v>278500</v>
      </c>
      <c r="E1381" s="105" t="s">
        <v>183</v>
      </c>
      <c r="F1381" s="106"/>
    </row>
    <row r="1382" spans="1:6" x14ac:dyDescent="0.3">
      <c r="A1382" s="103" t="s">
        <v>180</v>
      </c>
      <c r="B1382" s="103" t="s">
        <v>166</v>
      </c>
      <c r="C1382" s="104">
        <v>42400</v>
      </c>
      <c r="D1382" s="109">
        <v>172370</v>
      </c>
      <c r="E1382" s="105" t="s">
        <v>184</v>
      </c>
      <c r="F1382" s="106"/>
    </row>
    <row r="1383" spans="1:6" x14ac:dyDescent="0.3">
      <c r="A1383" s="103" t="s">
        <v>181</v>
      </c>
      <c r="B1383" s="103" t="s">
        <v>164</v>
      </c>
      <c r="C1383" s="104">
        <v>42405</v>
      </c>
      <c r="D1383" s="109">
        <v>264530</v>
      </c>
      <c r="E1383" s="105" t="s">
        <v>186</v>
      </c>
      <c r="F1383" s="106"/>
    </row>
    <row r="1384" spans="1:6" x14ac:dyDescent="0.3">
      <c r="A1384" s="103" t="s">
        <v>181</v>
      </c>
      <c r="B1384" s="103" t="s">
        <v>176</v>
      </c>
      <c r="C1384" s="104">
        <v>42485</v>
      </c>
      <c r="D1384" s="109">
        <v>99990</v>
      </c>
      <c r="E1384" s="105" t="s">
        <v>165</v>
      </c>
      <c r="F1384" s="106"/>
    </row>
    <row r="1385" spans="1:6" x14ac:dyDescent="0.3">
      <c r="A1385" s="103" t="s">
        <v>182</v>
      </c>
      <c r="B1385" s="103" t="s">
        <v>166</v>
      </c>
      <c r="C1385" s="104">
        <v>42511</v>
      </c>
      <c r="D1385" s="109">
        <v>40120</v>
      </c>
      <c r="E1385" s="105" t="s">
        <v>185</v>
      </c>
      <c r="F1385" s="106"/>
    </row>
    <row r="1386" spans="1:6" x14ac:dyDescent="0.3">
      <c r="A1386" s="103" t="s">
        <v>181</v>
      </c>
      <c r="B1386" s="103" t="s">
        <v>166</v>
      </c>
      <c r="C1386" s="104">
        <v>42559</v>
      </c>
      <c r="D1386" s="109">
        <v>162400</v>
      </c>
      <c r="E1386" s="105" t="s">
        <v>183</v>
      </c>
      <c r="F1386" s="106"/>
    </row>
    <row r="1387" spans="1:6" x14ac:dyDescent="0.3">
      <c r="A1387" s="103" t="s">
        <v>181</v>
      </c>
      <c r="B1387" s="103" t="s">
        <v>177</v>
      </c>
      <c r="C1387" s="104">
        <v>42380</v>
      </c>
      <c r="D1387" s="109">
        <v>118590</v>
      </c>
      <c r="E1387" s="105" t="s">
        <v>184</v>
      </c>
      <c r="F1387" s="106"/>
    </row>
    <row r="1388" spans="1:6" x14ac:dyDescent="0.3">
      <c r="A1388" s="103" t="s">
        <v>182</v>
      </c>
      <c r="B1388" s="103" t="s">
        <v>166</v>
      </c>
      <c r="C1388" s="104">
        <v>42377</v>
      </c>
      <c r="D1388" s="109">
        <v>146840</v>
      </c>
      <c r="E1388" s="105" t="s">
        <v>186</v>
      </c>
      <c r="F1388" s="106"/>
    </row>
    <row r="1389" spans="1:6" x14ac:dyDescent="0.3">
      <c r="A1389" s="103" t="s">
        <v>181</v>
      </c>
      <c r="B1389" s="103" t="s">
        <v>176</v>
      </c>
      <c r="C1389" s="104">
        <v>42505</v>
      </c>
      <c r="D1389" s="109">
        <v>158970</v>
      </c>
      <c r="E1389" s="105" t="s">
        <v>183</v>
      </c>
      <c r="F1389" s="106"/>
    </row>
    <row r="1390" spans="1:6" x14ac:dyDescent="0.3">
      <c r="A1390" s="103" t="s">
        <v>179</v>
      </c>
      <c r="B1390" s="103" t="s">
        <v>176</v>
      </c>
      <c r="C1390" s="104">
        <v>42458</v>
      </c>
      <c r="D1390" s="109">
        <v>103270</v>
      </c>
      <c r="E1390" s="105" t="s">
        <v>184</v>
      </c>
      <c r="F1390" s="106"/>
    </row>
    <row r="1391" spans="1:6" x14ac:dyDescent="0.3">
      <c r="A1391" s="103" t="s">
        <v>182</v>
      </c>
      <c r="B1391" s="103" t="s">
        <v>164</v>
      </c>
      <c r="C1391" s="104">
        <v>42485</v>
      </c>
      <c r="D1391" s="109">
        <v>216000</v>
      </c>
      <c r="E1391" s="105" t="s">
        <v>186</v>
      </c>
      <c r="F1391" s="106"/>
    </row>
    <row r="1392" spans="1:6" x14ac:dyDescent="0.3">
      <c r="A1392" s="103" t="s">
        <v>181</v>
      </c>
      <c r="B1392" s="103" t="s">
        <v>176</v>
      </c>
      <c r="C1392" s="104">
        <v>42587</v>
      </c>
      <c r="D1392" s="109">
        <v>132200</v>
      </c>
      <c r="E1392" s="105" t="s">
        <v>165</v>
      </c>
      <c r="F1392" s="106"/>
    </row>
    <row r="1393" spans="1:6" x14ac:dyDescent="0.3">
      <c r="A1393" s="103" t="s">
        <v>179</v>
      </c>
      <c r="B1393" s="103" t="s">
        <v>164</v>
      </c>
      <c r="C1393" s="104">
        <v>42454</v>
      </c>
      <c r="D1393" s="109">
        <v>48300</v>
      </c>
      <c r="E1393" s="105" t="s">
        <v>185</v>
      </c>
      <c r="F1393" s="106"/>
    </row>
    <row r="1394" spans="1:6" x14ac:dyDescent="0.3">
      <c r="A1394" s="103" t="s">
        <v>182</v>
      </c>
      <c r="B1394" s="103" t="s">
        <v>176</v>
      </c>
      <c r="C1394" s="104">
        <v>42494</v>
      </c>
      <c r="D1394" s="109">
        <v>71970</v>
      </c>
      <c r="E1394" s="105" t="s">
        <v>183</v>
      </c>
      <c r="F1394" s="106"/>
    </row>
    <row r="1395" spans="1:6" x14ac:dyDescent="0.3">
      <c r="A1395" s="103" t="s">
        <v>179</v>
      </c>
      <c r="B1395" s="103" t="s">
        <v>164</v>
      </c>
      <c r="C1395" s="104">
        <v>42443</v>
      </c>
      <c r="D1395" s="109">
        <v>242560</v>
      </c>
      <c r="E1395" s="105" t="s">
        <v>184</v>
      </c>
      <c r="F1395" s="106"/>
    </row>
    <row r="1396" spans="1:6" x14ac:dyDescent="0.3">
      <c r="A1396" s="103" t="s">
        <v>179</v>
      </c>
      <c r="B1396" s="103" t="s">
        <v>176</v>
      </c>
      <c r="C1396" s="104">
        <v>42453</v>
      </c>
      <c r="D1396" s="109">
        <v>166510</v>
      </c>
      <c r="E1396" s="105" t="s">
        <v>186</v>
      </c>
      <c r="F1396" s="106"/>
    </row>
    <row r="1397" spans="1:6" x14ac:dyDescent="0.3">
      <c r="A1397" s="103" t="s">
        <v>179</v>
      </c>
      <c r="B1397" s="103" t="s">
        <v>176</v>
      </c>
      <c r="C1397" s="104">
        <v>42583</v>
      </c>
      <c r="D1397" s="109">
        <v>289440</v>
      </c>
      <c r="E1397" s="105" t="s">
        <v>165</v>
      </c>
      <c r="F1397" s="106"/>
    </row>
    <row r="1398" spans="1:6" x14ac:dyDescent="0.3">
      <c r="A1398" s="103" t="s">
        <v>178</v>
      </c>
      <c r="B1398" s="103" t="s">
        <v>164</v>
      </c>
      <c r="C1398" s="104">
        <v>42377</v>
      </c>
      <c r="D1398" s="109">
        <v>280960</v>
      </c>
      <c r="E1398" s="105" t="s">
        <v>185</v>
      </c>
      <c r="F1398" s="106"/>
    </row>
    <row r="1399" spans="1:6" x14ac:dyDescent="0.3">
      <c r="A1399" s="103" t="s">
        <v>178</v>
      </c>
      <c r="B1399" s="103" t="s">
        <v>176</v>
      </c>
      <c r="C1399" s="104">
        <v>42458</v>
      </c>
      <c r="D1399" s="109">
        <v>141580</v>
      </c>
      <c r="E1399" s="105" t="s">
        <v>183</v>
      </c>
      <c r="F1399" s="106"/>
    </row>
    <row r="1400" spans="1:6" x14ac:dyDescent="0.3">
      <c r="A1400" s="103" t="s">
        <v>182</v>
      </c>
      <c r="B1400" s="103" t="s">
        <v>166</v>
      </c>
      <c r="C1400" s="104">
        <v>42410</v>
      </c>
      <c r="D1400" s="109">
        <v>160510</v>
      </c>
      <c r="E1400" s="105" t="s">
        <v>184</v>
      </c>
      <c r="F1400" s="106"/>
    </row>
    <row r="1401" spans="1:6" x14ac:dyDescent="0.3">
      <c r="A1401" s="103" t="s">
        <v>179</v>
      </c>
      <c r="B1401" s="103" t="s">
        <v>176</v>
      </c>
      <c r="C1401" s="104">
        <v>42456</v>
      </c>
      <c r="D1401" s="109">
        <v>146580</v>
      </c>
      <c r="E1401" s="105" t="s">
        <v>186</v>
      </c>
      <c r="F1401" s="106"/>
    </row>
    <row r="1402" spans="1:6" x14ac:dyDescent="0.3">
      <c r="A1402" s="103" t="s">
        <v>180</v>
      </c>
      <c r="B1402" s="103" t="s">
        <v>177</v>
      </c>
      <c r="C1402" s="104">
        <v>42427</v>
      </c>
      <c r="D1402" s="109">
        <v>169640</v>
      </c>
      <c r="E1402" s="105" t="s">
        <v>165</v>
      </c>
      <c r="F1402" s="106"/>
    </row>
    <row r="1403" spans="1:6" x14ac:dyDescent="0.3">
      <c r="A1403" s="103" t="s">
        <v>182</v>
      </c>
      <c r="B1403" s="103" t="s">
        <v>164</v>
      </c>
      <c r="C1403" s="104">
        <v>42597</v>
      </c>
      <c r="D1403" s="109">
        <v>129910</v>
      </c>
      <c r="E1403" s="105" t="s">
        <v>185</v>
      </c>
      <c r="F1403" s="106"/>
    </row>
    <row r="1404" spans="1:6" x14ac:dyDescent="0.3">
      <c r="A1404" s="103" t="s">
        <v>178</v>
      </c>
      <c r="B1404" s="103" t="s">
        <v>177</v>
      </c>
      <c r="C1404" s="104">
        <v>42398</v>
      </c>
      <c r="D1404" s="109">
        <v>132220</v>
      </c>
      <c r="E1404" s="105" t="s">
        <v>183</v>
      </c>
      <c r="F1404" s="106"/>
    </row>
    <row r="1405" spans="1:6" x14ac:dyDescent="0.3">
      <c r="A1405" s="103" t="s">
        <v>182</v>
      </c>
      <c r="B1405" s="103" t="s">
        <v>164</v>
      </c>
      <c r="C1405" s="104">
        <v>42383</v>
      </c>
      <c r="D1405" s="109">
        <v>146340</v>
      </c>
      <c r="E1405" s="105" t="s">
        <v>184</v>
      </c>
      <c r="F1405" s="106"/>
    </row>
    <row r="1406" spans="1:6" x14ac:dyDescent="0.3">
      <c r="A1406" s="103" t="s">
        <v>179</v>
      </c>
      <c r="B1406" s="103" t="s">
        <v>176</v>
      </c>
      <c r="C1406" s="104">
        <v>42500</v>
      </c>
      <c r="D1406" s="109">
        <v>147050</v>
      </c>
      <c r="E1406" s="105" t="s">
        <v>186</v>
      </c>
      <c r="F1406" s="106"/>
    </row>
    <row r="1407" spans="1:6" x14ac:dyDescent="0.3">
      <c r="A1407" s="103" t="s">
        <v>178</v>
      </c>
      <c r="B1407" s="103" t="s">
        <v>164</v>
      </c>
      <c r="C1407" s="104">
        <v>42482</v>
      </c>
      <c r="D1407" s="109">
        <v>76400</v>
      </c>
      <c r="E1407" s="105" t="s">
        <v>183</v>
      </c>
      <c r="F1407" s="106"/>
    </row>
    <row r="1408" spans="1:6" x14ac:dyDescent="0.3">
      <c r="A1408" s="103" t="s">
        <v>180</v>
      </c>
      <c r="B1408" s="103" t="s">
        <v>164</v>
      </c>
      <c r="C1408" s="104">
        <v>42533</v>
      </c>
      <c r="D1408" s="109">
        <v>201110</v>
      </c>
      <c r="E1408" s="105" t="s">
        <v>184</v>
      </c>
      <c r="F1408" s="106"/>
    </row>
    <row r="1409" spans="1:6" x14ac:dyDescent="0.3">
      <c r="A1409" s="103" t="s">
        <v>179</v>
      </c>
      <c r="B1409" s="103" t="s">
        <v>164</v>
      </c>
      <c r="C1409" s="104">
        <v>42601</v>
      </c>
      <c r="D1409" s="109">
        <v>27360</v>
      </c>
      <c r="E1409" s="105" t="s">
        <v>186</v>
      </c>
      <c r="F1409" s="106"/>
    </row>
    <row r="1410" spans="1:6" x14ac:dyDescent="0.3">
      <c r="A1410" s="103" t="s">
        <v>178</v>
      </c>
      <c r="B1410" s="103" t="s">
        <v>164</v>
      </c>
      <c r="C1410" s="104">
        <v>42524</v>
      </c>
      <c r="D1410" s="109">
        <v>60630</v>
      </c>
      <c r="E1410" s="105" t="s">
        <v>165</v>
      </c>
      <c r="F1410" s="106"/>
    </row>
    <row r="1411" spans="1:6" x14ac:dyDescent="0.3">
      <c r="A1411" s="103" t="s">
        <v>179</v>
      </c>
      <c r="B1411" s="103" t="s">
        <v>176</v>
      </c>
      <c r="C1411" s="104">
        <v>42575</v>
      </c>
      <c r="D1411" s="109">
        <v>199410</v>
      </c>
      <c r="E1411" s="105" t="s">
        <v>185</v>
      </c>
      <c r="F1411" s="106"/>
    </row>
    <row r="1412" spans="1:6" x14ac:dyDescent="0.3">
      <c r="A1412" s="103" t="s">
        <v>178</v>
      </c>
      <c r="B1412" s="103" t="s">
        <v>164</v>
      </c>
      <c r="C1412" s="104">
        <v>42552</v>
      </c>
      <c r="D1412" s="109">
        <v>69140</v>
      </c>
      <c r="E1412" s="105" t="s">
        <v>183</v>
      </c>
      <c r="F1412" s="106"/>
    </row>
    <row r="1413" spans="1:6" x14ac:dyDescent="0.3">
      <c r="A1413" s="103" t="s">
        <v>178</v>
      </c>
      <c r="B1413" s="103" t="s">
        <v>176</v>
      </c>
      <c r="C1413" s="104">
        <v>42390</v>
      </c>
      <c r="D1413" s="109">
        <v>283340</v>
      </c>
      <c r="E1413" s="105" t="s">
        <v>184</v>
      </c>
      <c r="F1413" s="106"/>
    </row>
    <row r="1414" spans="1:6" x14ac:dyDescent="0.3">
      <c r="A1414" s="103" t="s">
        <v>180</v>
      </c>
      <c r="B1414" s="103" t="s">
        <v>177</v>
      </c>
      <c r="C1414" s="104">
        <v>42451</v>
      </c>
      <c r="D1414" s="109">
        <v>39710</v>
      </c>
      <c r="E1414" s="105" t="s">
        <v>186</v>
      </c>
      <c r="F1414" s="106"/>
    </row>
    <row r="1415" spans="1:6" x14ac:dyDescent="0.3">
      <c r="A1415" s="103" t="s">
        <v>179</v>
      </c>
      <c r="B1415" s="103" t="s">
        <v>164</v>
      </c>
      <c r="C1415" s="104">
        <v>42435</v>
      </c>
      <c r="D1415" s="109">
        <v>299740</v>
      </c>
      <c r="E1415" s="105" t="s">
        <v>165</v>
      </c>
      <c r="F1415" s="106"/>
    </row>
    <row r="1416" spans="1:6" x14ac:dyDescent="0.3">
      <c r="A1416" s="103" t="s">
        <v>178</v>
      </c>
      <c r="B1416" s="103" t="s">
        <v>176</v>
      </c>
      <c r="C1416" s="104">
        <v>42582</v>
      </c>
      <c r="D1416" s="109">
        <v>155200</v>
      </c>
      <c r="E1416" s="105" t="s">
        <v>185</v>
      </c>
      <c r="F1416" s="106"/>
    </row>
    <row r="1417" spans="1:6" x14ac:dyDescent="0.3">
      <c r="A1417" s="103" t="s">
        <v>180</v>
      </c>
      <c r="B1417" s="103" t="s">
        <v>164</v>
      </c>
      <c r="C1417" s="104">
        <v>42514</v>
      </c>
      <c r="D1417" s="109">
        <v>280700</v>
      </c>
      <c r="E1417" s="105" t="s">
        <v>183</v>
      </c>
      <c r="F1417" s="106"/>
    </row>
    <row r="1418" spans="1:6" x14ac:dyDescent="0.3">
      <c r="A1418" s="103" t="s">
        <v>179</v>
      </c>
      <c r="B1418" s="103" t="s">
        <v>166</v>
      </c>
      <c r="C1418" s="104">
        <v>42373</v>
      </c>
      <c r="D1418" s="109">
        <v>138500</v>
      </c>
      <c r="E1418" s="105" t="s">
        <v>184</v>
      </c>
      <c r="F1418" s="106"/>
    </row>
    <row r="1419" spans="1:6" x14ac:dyDescent="0.3">
      <c r="A1419" s="103" t="s">
        <v>182</v>
      </c>
      <c r="B1419" s="103" t="s">
        <v>166</v>
      </c>
      <c r="C1419" s="104">
        <v>42598</v>
      </c>
      <c r="D1419" s="109">
        <v>236130</v>
      </c>
      <c r="E1419" s="105" t="s">
        <v>186</v>
      </c>
      <c r="F1419" s="106"/>
    </row>
    <row r="1420" spans="1:6" x14ac:dyDescent="0.3">
      <c r="A1420" s="103" t="s">
        <v>180</v>
      </c>
      <c r="B1420" s="103" t="s">
        <v>177</v>
      </c>
      <c r="C1420" s="104">
        <v>42412</v>
      </c>
      <c r="D1420" s="109">
        <v>241730</v>
      </c>
      <c r="E1420" s="105" t="s">
        <v>165</v>
      </c>
      <c r="F1420" s="106"/>
    </row>
    <row r="1421" spans="1:6" x14ac:dyDescent="0.3">
      <c r="A1421" s="103" t="s">
        <v>180</v>
      </c>
      <c r="B1421" s="103" t="s">
        <v>164</v>
      </c>
      <c r="C1421" s="104">
        <v>42595</v>
      </c>
      <c r="D1421" s="109">
        <v>131340</v>
      </c>
      <c r="E1421" s="105" t="s">
        <v>185</v>
      </c>
      <c r="F1421" s="106"/>
    </row>
    <row r="1422" spans="1:6" x14ac:dyDescent="0.3">
      <c r="A1422" s="103" t="s">
        <v>178</v>
      </c>
      <c r="B1422" s="103" t="s">
        <v>177</v>
      </c>
      <c r="C1422" s="104">
        <v>42493</v>
      </c>
      <c r="D1422" s="109">
        <v>181520</v>
      </c>
      <c r="E1422" s="105" t="s">
        <v>183</v>
      </c>
      <c r="F1422" s="106"/>
    </row>
    <row r="1423" spans="1:6" x14ac:dyDescent="0.3">
      <c r="A1423" s="103" t="s">
        <v>178</v>
      </c>
      <c r="B1423" s="103" t="s">
        <v>164</v>
      </c>
      <c r="C1423" s="104">
        <v>42550</v>
      </c>
      <c r="D1423" s="109">
        <v>27720</v>
      </c>
      <c r="E1423" s="105" t="s">
        <v>184</v>
      </c>
      <c r="F1423" s="106"/>
    </row>
    <row r="1424" spans="1:6" x14ac:dyDescent="0.3">
      <c r="A1424" s="103" t="s">
        <v>181</v>
      </c>
      <c r="B1424" s="103" t="s">
        <v>176</v>
      </c>
      <c r="C1424" s="104">
        <v>42544</v>
      </c>
      <c r="D1424" s="109">
        <v>83960</v>
      </c>
      <c r="E1424" s="105" t="s">
        <v>186</v>
      </c>
      <c r="F1424" s="106"/>
    </row>
    <row r="1425" spans="1:6" x14ac:dyDescent="0.3">
      <c r="A1425" s="103" t="s">
        <v>178</v>
      </c>
      <c r="B1425" s="103" t="s">
        <v>166</v>
      </c>
      <c r="C1425" s="104">
        <v>42595</v>
      </c>
      <c r="D1425" s="109">
        <v>86520</v>
      </c>
      <c r="E1425" s="105" t="s">
        <v>183</v>
      </c>
      <c r="F1425" s="106"/>
    </row>
    <row r="1426" spans="1:6" x14ac:dyDescent="0.3">
      <c r="A1426" s="103" t="s">
        <v>181</v>
      </c>
      <c r="B1426" s="103" t="s">
        <v>177</v>
      </c>
      <c r="C1426" s="104">
        <v>42594</v>
      </c>
      <c r="D1426" s="109">
        <v>66760</v>
      </c>
      <c r="E1426" s="105" t="s">
        <v>184</v>
      </c>
      <c r="F1426" s="106"/>
    </row>
    <row r="1427" spans="1:6" x14ac:dyDescent="0.3">
      <c r="A1427" s="103" t="s">
        <v>179</v>
      </c>
      <c r="B1427" s="103" t="s">
        <v>166</v>
      </c>
      <c r="C1427" s="104">
        <v>42557</v>
      </c>
      <c r="D1427" s="109">
        <v>125530</v>
      </c>
      <c r="E1427" s="105" t="s">
        <v>186</v>
      </c>
      <c r="F1427" s="106"/>
    </row>
    <row r="1428" spans="1:6" x14ac:dyDescent="0.3">
      <c r="A1428" s="103" t="s">
        <v>179</v>
      </c>
      <c r="B1428" s="103" t="s">
        <v>176</v>
      </c>
      <c r="C1428" s="104">
        <v>42536</v>
      </c>
      <c r="D1428" s="109">
        <v>99230</v>
      </c>
      <c r="E1428" s="105" t="s">
        <v>165</v>
      </c>
      <c r="F1428" s="106"/>
    </row>
    <row r="1429" spans="1:6" x14ac:dyDescent="0.3">
      <c r="A1429" s="103" t="s">
        <v>181</v>
      </c>
      <c r="B1429" s="103" t="s">
        <v>164</v>
      </c>
      <c r="C1429" s="104">
        <v>42564</v>
      </c>
      <c r="D1429" s="109">
        <v>62810</v>
      </c>
      <c r="E1429" s="105" t="s">
        <v>185</v>
      </c>
      <c r="F1429" s="106"/>
    </row>
    <row r="1430" spans="1:6" x14ac:dyDescent="0.3">
      <c r="A1430" s="103" t="s">
        <v>179</v>
      </c>
      <c r="B1430" s="103" t="s">
        <v>177</v>
      </c>
      <c r="C1430" s="104">
        <v>42502</v>
      </c>
      <c r="D1430" s="109">
        <v>187420</v>
      </c>
      <c r="E1430" s="105" t="s">
        <v>183</v>
      </c>
      <c r="F1430" s="106"/>
    </row>
    <row r="1431" spans="1:6" x14ac:dyDescent="0.3">
      <c r="A1431" s="103" t="s">
        <v>179</v>
      </c>
      <c r="B1431" s="103" t="s">
        <v>166</v>
      </c>
      <c r="C1431" s="104">
        <v>42509</v>
      </c>
      <c r="D1431" s="109">
        <v>25180</v>
      </c>
      <c r="E1431" s="105" t="s">
        <v>184</v>
      </c>
      <c r="F1431" s="106"/>
    </row>
    <row r="1432" spans="1:6" x14ac:dyDescent="0.3">
      <c r="A1432" s="103" t="s">
        <v>178</v>
      </c>
      <c r="B1432" s="103" t="s">
        <v>177</v>
      </c>
      <c r="C1432" s="104">
        <v>42528</v>
      </c>
      <c r="D1432" s="109">
        <v>162740</v>
      </c>
      <c r="E1432" s="105" t="s">
        <v>186</v>
      </c>
      <c r="F1432" s="106"/>
    </row>
    <row r="1433" spans="1:6" x14ac:dyDescent="0.3">
      <c r="A1433" s="103" t="s">
        <v>180</v>
      </c>
      <c r="B1433" s="103" t="s">
        <v>166</v>
      </c>
      <c r="C1433" s="104">
        <v>42420</v>
      </c>
      <c r="D1433" s="109">
        <v>87480</v>
      </c>
      <c r="E1433" s="105" t="s">
        <v>165</v>
      </c>
      <c r="F1433" s="106"/>
    </row>
    <row r="1434" spans="1:6" x14ac:dyDescent="0.3">
      <c r="A1434" s="103" t="s">
        <v>179</v>
      </c>
      <c r="B1434" s="103" t="s">
        <v>164</v>
      </c>
      <c r="C1434" s="104">
        <v>42574</v>
      </c>
      <c r="D1434" s="109">
        <v>288410</v>
      </c>
      <c r="E1434" s="105" t="s">
        <v>185</v>
      </c>
      <c r="F1434" s="106"/>
    </row>
    <row r="1435" spans="1:6" x14ac:dyDescent="0.3">
      <c r="A1435" s="103" t="s">
        <v>181</v>
      </c>
      <c r="B1435" s="103" t="s">
        <v>166</v>
      </c>
      <c r="C1435" s="104">
        <v>42469</v>
      </c>
      <c r="D1435" s="109">
        <v>146180</v>
      </c>
      <c r="E1435" s="105" t="s">
        <v>183</v>
      </c>
      <c r="F1435" s="106"/>
    </row>
    <row r="1436" spans="1:6" x14ac:dyDescent="0.3">
      <c r="A1436" s="103" t="s">
        <v>180</v>
      </c>
      <c r="B1436" s="103" t="s">
        <v>176</v>
      </c>
      <c r="C1436" s="104">
        <v>42401</v>
      </c>
      <c r="D1436" s="109">
        <v>267910</v>
      </c>
      <c r="E1436" s="105" t="s">
        <v>184</v>
      </c>
      <c r="F1436" s="106"/>
    </row>
    <row r="1437" spans="1:6" x14ac:dyDescent="0.3">
      <c r="A1437" s="103" t="s">
        <v>181</v>
      </c>
      <c r="B1437" s="103" t="s">
        <v>164</v>
      </c>
      <c r="C1437" s="104">
        <v>42499</v>
      </c>
      <c r="D1437" s="109">
        <v>259720</v>
      </c>
      <c r="E1437" s="105" t="s">
        <v>186</v>
      </c>
      <c r="F1437" s="106"/>
    </row>
    <row r="1438" spans="1:6" x14ac:dyDescent="0.3">
      <c r="A1438" s="103" t="s">
        <v>182</v>
      </c>
      <c r="B1438" s="103" t="s">
        <v>176</v>
      </c>
      <c r="C1438" s="104">
        <v>42448</v>
      </c>
      <c r="D1438" s="109">
        <v>245910</v>
      </c>
      <c r="E1438" s="105" t="s">
        <v>165</v>
      </c>
      <c r="F1438" s="106"/>
    </row>
    <row r="1439" spans="1:6" x14ac:dyDescent="0.3">
      <c r="A1439" s="103" t="s">
        <v>182</v>
      </c>
      <c r="B1439" s="103" t="s">
        <v>164</v>
      </c>
      <c r="C1439" s="104">
        <v>42445</v>
      </c>
      <c r="D1439" s="109">
        <v>261130</v>
      </c>
      <c r="E1439" s="105" t="s">
        <v>185</v>
      </c>
      <c r="F1439" s="106"/>
    </row>
    <row r="1440" spans="1:6" x14ac:dyDescent="0.3">
      <c r="A1440" s="103" t="s">
        <v>178</v>
      </c>
      <c r="B1440" s="103" t="s">
        <v>164</v>
      </c>
      <c r="C1440" s="104">
        <v>42456</v>
      </c>
      <c r="D1440" s="109">
        <v>30590</v>
      </c>
      <c r="E1440" s="105" t="s">
        <v>183</v>
      </c>
      <c r="F1440" s="106"/>
    </row>
    <row r="1441" spans="1:6" x14ac:dyDescent="0.3">
      <c r="A1441" s="103" t="s">
        <v>180</v>
      </c>
      <c r="B1441" s="103" t="s">
        <v>164</v>
      </c>
      <c r="C1441" s="104">
        <v>42425</v>
      </c>
      <c r="D1441" s="109">
        <v>47240</v>
      </c>
      <c r="E1441" s="105" t="s">
        <v>184</v>
      </c>
      <c r="F1441" s="106"/>
    </row>
    <row r="1442" spans="1:6" x14ac:dyDescent="0.3">
      <c r="A1442" s="103" t="s">
        <v>179</v>
      </c>
      <c r="B1442" s="103" t="s">
        <v>176</v>
      </c>
      <c r="C1442" s="104">
        <v>42525</v>
      </c>
      <c r="D1442" s="109">
        <v>170720</v>
      </c>
      <c r="E1442" s="105" t="s">
        <v>186</v>
      </c>
      <c r="F1442" s="106"/>
    </row>
    <row r="1443" spans="1:6" x14ac:dyDescent="0.3">
      <c r="A1443" s="103" t="s">
        <v>180</v>
      </c>
      <c r="B1443" s="103" t="s">
        <v>164</v>
      </c>
      <c r="C1443" s="104">
        <v>42548</v>
      </c>
      <c r="D1443" s="109">
        <v>121960</v>
      </c>
      <c r="E1443" s="105" t="s">
        <v>183</v>
      </c>
      <c r="F1443" s="106"/>
    </row>
    <row r="1444" spans="1:6" x14ac:dyDescent="0.3">
      <c r="A1444" s="103" t="s">
        <v>178</v>
      </c>
      <c r="B1444" s="103" t="s">
        <v>177</v>
      </c>
      <c r="C1444" s="104">
        <v>42417</v>
      </c>
      <c r="D1444" s="109">
        <v>225140</v>
      </c>
      <c r="E1444" s="105" t="s">
        <v>184</v>
      </c>
      <c r="F1444" s="106"/>
    </row>
    <row r="1445" spans="1:6" x14ac:dyDescent="0.3">
      <c r="A1445" s="103" t="s">
        <v>182</v>
      </c>
      <c r="B1445" s="103" t="s">
        <v>176</v>
      </c>
      <c r="C1445" s="104">
        <v>42544</v>
      </c>
      <c r="D1445" s="109">
        <v>133760</v>
      </c>
      <c r="E1445" s="105" t="s">
        <v>186</v>
      </c>
      <c r="F1445" s="106"/>
    </row>
    <row r="1446" spans="1:6" x14ac:dyDescent="0.3">
      <c r="A1446" s="103" t="s">
        <v>181</v>
      </c>
      <c r="B1446" s="103" t="s">
        <v>164</v>
      </c>
      <c r="C1446" s="104">
        <v>42380</v>
      </c>
      <c r="D1446" s="109">
        <v>139310</v>
      </c>
      <c r="E1446" s="105" t="s">
        <v>165</v>
      </c>
      <c r="F1446" s="106"/>
    </row>
    <row r="1447" spans="1:6" x14ac:dyDescent="0.3">
      <c r="A1447" s="103" t="s">
        <v>179</v>
      </c>
      <c r="B1447" s="103" t="s">
        <v>164</v>
      </c>
      <c r="C1447" s="104">
        <v>42473</v>
      </c>
      <c r="D1447" s="109">
        <v>25690</v>
      </c>
      <c r="E1447" s="105" t="s">
        <v>185</v>
      </c>
      <c r="F1447" s="106"/>
    </row>
    <row r="1448" spans="1:6" x14ac:dyDescent="0.3">
      <c r="A1448" s="103" t="s">
        <v>180</v>
      </c>
      <c r="B1448" s="103" t="s">
        <v>177</v>
      </c>
      <c r="C1448" s="104">
        <v>42426</v>
      </c>
      <c r="D1448" s="109">
        <v>132010</v>
      </c>
      <c r="E1448" s="105" t="s">
        <v>183</v>
      </c>
      <c r="F1448" s="106"/>
    </row>
    <row r="1449" spans="1:6" x14ac:dyDescent="0.3">
      <c r="A1449" s="103" t="s">
        <v>180</v>
      </c>
      <c r="B1449" s="103" t="s">
        <v>164</v>
      </c>
      <c r="C1449" s="104">
        <v>42416</v>
      </c>
      <c r="D1449" s="109">
        <v>30440</v>
      </c>
      <c r="E1449" s="105" t="s">
        <v>184</v>
      </c>
      <c r="F1449" s="106"/>
    </row>
    <row r="1450" spans="1:6" x14ac:dyDescent="0.3">
      <c r="A1450" s="103" t="s">
        <v>179</v>
      </c>
      <c r="B1450" s="103" t="s">
        <v>164</v>
      </c>
      <c r="C1450" s="104">
        <v>42407</v>
      </c>
      <c r="D1450" s="109">
        <v>284130</v>
      </c>
      <c r="E1450" s="105" t="s">
        <v>186</v>
      </c>
      <c r="F1450" s="106"/>
    </row>
    <row r="1451" spans="1:6" x14ac:dyDescent="0.3">
      <c r="A1451" s="103" t="s">
        <v>181</v>
      </c>
      <c r="B1451" s="103" t="s">
        <v>177</v>
      </c>
      <c r="C1451" s="104">
        <v>42393</v>
      </c>
      <c r="D1451" s="109">
        <v>120630</v>
      </c>
      <c r="E1451" s="105" t="s">
        <v>165</v>
      </c>
      <c r="F1451" s="106"/>
    </row>
    <row r="1452" spans="1:6" x14ac:dyDescent="0.3">
      <c r="A1452" s="103" t="s">
        <v>179</v>
      </c>
      <c r="B1452" s="103" t="s">
        <v>166</v>
      </c>
      <c r="C1452" s="104">
        <v>42588</v>
      </c>
      <c r="D1452" s="109">
        <v>223880</v>
      </c>
      <c r="E1452" s="105" t="s">
        <v>185</v>
      </c>
      <c r="F1452" s="106"/>
    </row>
    <row r="1453" spans="1:6" x14ac:dyDescent="0.3">
      <c r="A1453" s="103" t="s">
        <v>178</v>
      </c>
      <c r="B1453" s="103" t="s">
        <v>177</v>
      </c>
      <c r="C1453" s="104">
        <v>42440</v>
      </c>
      <c r="D1453" s="109">
        <v>133460</v>
      </c>
      <c r="E1453" s="105" t="s">
        <v>183</v>
      </c>
      <c r="F1453" s="106"/>
    </row>
    <row r="1454" spans="1:6" x14ac:dyDescent="0.3">
      <c r="A1454" s="103" t="s">
        <v>182</v>
      </c>
      <c r="B1454" s="103" t="s">
        <v>164</v>
      </c>
      <c r="C1454" s="104">
        <v>42488</v>
      </c>
      <c r="D1454" s="109">
        <v>43530</v>
      </c>
      <c r="E1454" s="105" t="s">
        <v>184</v>
      </c>
      <c r="F1454" s="106"/>
    </row>
    <row r="1455" spans="1:6" x14ac:dyDescent="0.3">
      <c r="A1455" s="103" t="s">
        <v>178</v>
      </c>
      <c r="B1455" s="103" t="s">
        <v>164</v>
      </c>
      <c r="C1455" s="104">
        <v>42392</v>
      </c>
      <c r="D1455" s="109">
        <v>252770</v>
      </c>
      <c r="E1455" s="105" t="s">
        <v>186</v>
      </c>
      <c r="F1455" s="106"/>
    </row>
    <row r="1456" spans="1:6" x14ac:dyDescent="0.3">
      <c r="A1456" s="103" t="s">
        <v>181</v>
      </c>
      <c r="B1456" s="103" t="s">
        <v>166</v>
      </c>
      <c r="C1456" s="104">
        <v>42457</v>
      </c>
      <c r="D1456" s="109">
        <v>243670</v>
      </c>
      <c r="E1456" s="105" t="s">
        <v>165</v>
      </c>
      <c r="F1456" s="106"/>
    </row>
    <row r="1457" spans="1:6" x14ac:dyDescent="0.3">
      <c r="A1457" s="103" t="s">
        <v>182</v>
      </c>
      <c r="B1457" s="103" t="s">
        <v>164</v>
      </c>
      <c r="C1457" s="104">
        <v>42497</v>
      </c>
      <c r="D1457" s="109">
        <v>126020</v>
      </c>
      <c r="E1457" s="105" t="s">
        <v>185</v>
      </c>
      <c r="F1457" s="106"/>
    </row>
    <row r="1458" spans="1:6" x14ac:dyDescent="0.3">
      <c r="A1458" s="103" t="s">
        <v>180</v>
      </c>
      <c r="B1458" s="103" t="s">
        <v>176</v>
      </c>
      <c r="C1458" s="104">
        <v>42532</v>
      </c>
      <c r="D1458" s="109">
        <v>279360</v>
      </c>
      <c r="E1458" s="105" t="s">
        <v>183</v>
      </c>
      <c r="F1458" s="106"/>
    </row>
    <row r="1459" spans="1:6" x14ac:dyDescent="0.3">
      <c r="A1459" s="103" t="s">
        <v>178</v>
      </c>
      <c r="B1459" s="103" t="s">
        <v>164</v>
      </c>
      <c r="C1459" s="104">
        <v>42480</v>
      </c>
      <c r="D1459" s="109">
        <v>166860</v>
      </c>
      <c r="E1459" s="105" t="s">
        <v>184</v>
      </c>
      <c r="F1459" s="106"/>
    </row>
    <row r="1460" spans="1:6" x14ac:dyDescent="0.3">
      <c r="A1460" s="103" t="s">
        <v>182</v>
      </c>
      <c r="B1460" s="103" t="s">
        <v>166</v>
      </c>
      <c r="C1460" s="104">
        <v>42551</v>
      </c>
      <c r="D1460" s="109">
        <v>71940</v>
      </c>
      <c r="E1460" s="105" t="s">
        <v>186</v>
      </c>
      <c r="F1460" s="106"/>
    </row>
    <row r="1461" spans="1:6" x14ac:dyDescent="0.3">
      <c r="A1461" s="103" t="s">
        <v>179</v>
      </c>
      <c r="B1461" s="103" t="s">
        <v>176</v>
      </c>
      <c r="C1461" s="104">
        <v>42512</v>
      </c>
      <c r="D1461" s="109">
        <v>131750</v>
      </c>
      <c r="E1461" s="105" t="s">
        <v>183</v>
      </c>
      <c r="F1461" s="106"/>
    </row>
    <row r="1462" spans="1:6" x14ac:dyDescent="0.3">
      <c r="A1462" s="103" t="s">
        <v>182</v>
      </c>
      <c r="B1462" s="103" t="s">
        <v>166</v>
      </c>
      <c r="C1462" s="104">
        <v>42594</v>
      </c>
      <c r="D1462" s="109">
        <v>179900</v>
      </c>
      <c r="E1462" s="105" t="s">
        <v>184</v>
      </c>
      <c r="F1462" s="106"/>
    </row>
    <row r="1463" spans="1:6" x14ac:dyDescent="0.3">
      <c r="A1463" s="103" t="s">
        <v>180</v>
      </c>
      <c r="B1463" s="103" t="s">
        <v>164</v>
      </c>
      <c r="C1463" s="104">
        <v>42578</v>
      </c>
      <c r="D1463" s="109">
        <v>40330</v>
      </c>
      <c r="E1463" s="105" t="s">
        <v>186</v>
      </c>
      <c r="F1463" s="106"/>
    </row>
    <row r="1464" spans="1:6" x14ac:dyDescent="0.3">
      <c r="A1464" s="103" t="s">
        <v>178</v>
      </c>
      <c r="B1464" s="103" t="s">
        <v>176</v>
      </c>
      <c r="C1464" s="104">
        <v>42581</v>
      </c>
      <c r="D1464" s="109">
        <v>247980</v>
      </c>
      <c r="E1464" s="105" t="s">
        <v>165</v>
      </c>
      <c r="F1464" s="106"/>
    </row>
    <row r="1465" spans="1:6" x14ac:dyDescent="0.3">
      <c r="A1465" s="103" t="s">
        <v>180</v>
      </c>
      <c r="B1465" s="103" t="s">
        <v>176</v>
      </c>
      <c r="C1465" s="104">
        <v>42478</v>
      </c>
      <c r="D1465" s="109">
        <v>115030</v>
      </c>
      <c r="E1465" s="105" t="s">
        <v>185</v>
      </c>
      <c r="F1465" s="106"/>
    </row>
    <row r="1466" spans="1:6" x14ac:dyDescent="0.3">
      <c r="A1466" s="103" t="s">
        <v>181</v>
      </c>
      <c r="B1466" s="103" t="s">
        <v>164</v>
      </c>
      <c r="C1466" s="104">
        <v>42578</v>
      </c>
      <c r="D1466" s="109">
        <v>164060</v>
      </c>
      <c r="E1466" s="105" t="s">
        <v>183</v>
      </c>
      <c r="F1466" s="106"/>
    </row>
    <row r="1467" spans="1:6" x14ac:dyDescent="0.3">
      <c r="A1467" s="103" t="s">
        <v>182</v>
      </c>
      <c r="B1467" s="103" t="s">
        <v>177</v>
      </c>
      <c r="C1467" s="104">
        <v>42514</v>
      </c>
      <c r="D1467" s="109">
        <v>63870</v>
      </c>
      <c r="E1467" s="105" t="s">
        <v>184</v>
      </c>
      <c r="F1467" s="106"/>
    </row>
    <row r="1468" spans="1:6" x14ac:dyDescent="0.3">
      <c r="A1468" s="103" t="s">
        <v>182</v>
      </c>
      <c r="B1468" s="103" t="s">
        <v>166</v>
      </c>
      <c r="C1468" s="104">
        <v>42559</v>
      </c>
      <c r="D1468" s="109">
        <v>41730</v>
      </c>
      <c r="E1468" s="105" t="s">
        <v>186</v>
      </c>
      <c r="F1468" s="106"/>
    </row>
    <row r="1469" spans="1:6" x14ac:dyDescent="0.3">
      <c r="A1469" s="103" t="s">
        <v>179</v>
      </c>
      <c r="B1469" s="103" t="s">
        <v>164</v>
      </c>
      <c r="C1469" s="104">
        <v>42498</v>
      </c>
      <c r="D1469" s="109">
        <v>80280</v>
      </c>
      <c r="E1469" s="105" t="s">
        <v>165</v>
      </c>
      <c r="F1469" s="106"/>
    </row>
    <row r="1470" spans="1:6" x14ac:dyDescent="0.3">
      <c r="A1470" s="103" t="s">
        <v>182</v>
      </c>
      <c r="B1470" s="103" t="s">
        <v>176</v>
      </c>
      <c r="C1470" s="104">
        <v>42406</v>
      </c>
      <c r="D1470" s="109">
        <v>275120</v>
      </c>
      <c r="E1470" s="105" t="s">
        <v>185</v>
      </c>
      <c r="F1470" s="106"/>
    </row>
    <row r="1471" spans="1:6" x14ac:dyDescent="0.3">
      <c r="A1471" s="103" t="s">
        <v>179</v>
      </c>
      <c r="B1471" s="103" t="s">
        <v>166</v>
      </c>
      <c r="C1471" s="104">
        <v>42466</v>
      </c>
      <c r="D1471" s="109">
        <v>179740</v>
      </c>
      <c r="E1471" s="105" t="s">
        <v>183</v>
      </c>
      <c r="F1471" s="106"/>
    </row>
    <row r="1472" spans="1:6" x14ac:dyDescent="0.3">
      <c r="A1472" s="103" t="s">
        <v>181</v>
      </c>
      <c r="B1472" s="103" t="s">
        <v>166</v>
      </c>
      <c r="C1472" s="104">
        <v>42499</v>
      </c>
      <c r="D1472" s="109">
        <v>291840</v>
      </c>
      <c r="E1472" s="105" t="s">
        <v>184</v>
      </c>
      <c r="F1472" s="106"/>
    </row>
    <row r="1473" spans="1:6" x14ac:dyDescent="0.3">
      <c r="A1473" s="103" t="s">
        <v>182</v>
      </c>
      <c r="B1473" s="103" t="s">
        <v>166</v>
      </c>
      <c r="C1473" s="104">
        <v>42413</v>
      </c>
      <c r="D1473" s="109">
        <v>186980</v>
      </c>
      <c r="E1473" s="105" t="s">
        <v>186</v>
      </c>
      <c r="F1473" s="106"/>
    </row>
    <row r="1474" spans="1:6" x14ac:dyDescent="0.3">
      <c r="A1474" s="103" t="s">
        <v>178</v>
      </c>
      <c r="B1474" s="103" t="s">
        <v>164</v>
      </c>
      <c r="C1474" s="104">
        <v>42571</v>
      </c>
      <c r="D1474" s="109">
        <v>216540</v>
      </c>
      <c r="E1474" s="105" t="s">
        <v>165</v>
      </c>
      <c r="F1474" s="106"/>
    </row>
    <row r="1475" spans="1:6" x14ac:dyDescent="0.3">
      <c r="A1475" s="103" t="s">
        <v>179</v>
      </c>
      <c r="B1475" s="103" t="s">
        <v>176</v>
      </c>
      <c r="C1475" s="104">
        <v>42431</v>
      </c>
      <c r="D1475" s="109">
        <v>104020</v>
      </c>
      <c r="E1475" s="105" t="s">
        <v>185</v>
      </c>
      <c r="F1475" s="106"/>
    </row>
    <row r="1476" spans="1:6" x14ac:dyDescent="0.3">
      <c r="A1476" s="103" t="s">
        <v>181</v>
      </c>
      <c r="B1476" s="103" t="s">
        <v>166</v>
      </c>
      <c r="C1476" s="104">
        <v>42595</v>
      </c>
      <c r="D1476" s="109">
        <v>215450</v>
      </c>
      <c r="E1476" s="105" t="s">
        <v>183</v>
      </c>
      <c r="F1476" s="106"/>
    </row>
    <row r="1477" spans="1:6" x14ac:dyDescent="0.3">
      <c r="A1477" s="103" t="s">
        <v>178</v>
      </c>
      <c r="B1477" s="103" t="s">
        <v>166</v>
      </c>
      <c r="C1477" s="104">
        <v>42598</v>
      </c>
      <c r="D1477" s="109">
        <v>143870</v>
      </c>
      <c r="E1477" s="105" t="s">
        <v>184</v>
      </c>
      <c r="F1477" s="106"/>
    </row>
    <row r="1478" spans="1:6" x14ac:dyDescent="0.3">
      <c r="A1478" s="103" t="s">
        <v>181</v>
      </c>
      <c r="B1478" s="103" t="s">
        <v>176</v>
      </c>
      <c r="C1478" s="104">
        <v>42441</v>
      </c>
      <c r="D1478" s="109">
        <v>248570</v>
      </c>
      <c r="E1478" s="105" t="s">
        <v>186</v>
      </c>
      <c r="F1478" s="106"/>
    </row>
    <row r="1479" spans="1:6" x14ac:dyDescent="0.3">
      <c r="A1479" s="103" t="s">
        <v>181</v>
      </c>
      <c r="B1479" s="103" t="s">
        <v>164</v>
      </c>
      <c r="C1479" s="104">
        <v>42511</v>
      </c>
      <c r="D1479" s="109">
        <v>139510</v>
      </c>
      <c r="E1479" s="105" t="s">
        <v>183</v>
      </c>
      <c r="F1479" s="106"/>
    </row>
    <row r="1480" spans="1:6" x14ac:dyDescent="0.3">
      <c r="A1480" s="103" t="s">
        <v>178</v>
      </c>
      <c r="B1480" s="103" t="s">
        <v>166</v>
      </c>
      <c r="C1480" s="104">
        <v>42403</v>
      </c>
      <c r="D1480" s="109">
        <v>178020</v>
      </c>
      <c r="E1480" s="105" t="s">
        <v>184</v>
      </c>
      <c r="F1480" s="106"/>
    </row>
    <row r="1481" spans="1:6" x14ac:dyDescent="0.3">
      <c r="A1481" s="103" t="s">
        <v>180</v>
      </c>
      <c r="B1481" s="103" t="s">
        <v>166</v>
      </c>
      <c r="C1481" s="104">
        <v>42556</v>
      </c>
      <c r="D1481" s="109">
        <v>74150</v>
      </c>
      <c r="E1481" s="105" t="s">
        <v>186</v>
      </c>
      <c r="F1481" s="106"/>
    </row>
    <row r="1482" spans="1:6" x14ac:dyDescent="0.3">
      <c r="A1482" s="103" t="s">
        <v>179</v>
      </c>
      <c r="B1482" s="103" t="s">
        <v>177</v>
      </c>
      <c r="C1482" s="104">
        <v>42542</v>
      </c>
      <c r="D1482" s="109">
        <v>113360</v>
      </c>
      <c r="E1482" s="105" t="s">
        <v>165</v>
      </c>
      <c r="F1482" s="106"/>
    </row>
    <row r="1483" spans="1:6" x14ac:dyDescent="0.3">
      <c r="A1483" s="103" t="s">
        <v>178</v>
      </c>
      <c r="B1483" s="103" t="s">
        <v>176</v>
      </c>
      <c r="C1483" s="104">
        <v>42550</v>
      </c>
      <c r="D1483" s="109">
        <v>270020</v>
      </c>
      <c r="E1483" s="105" t="s">
        <v>185</v>
      </c>
      <c r="F1483" s="106"/>
    </row>
    <row r="1484" spans="1:6" x14ac:dyDescent="0.3">
      <c r="A1484" s="103" t="s">
        <v>182</v>
      </c>
      <c r="B1484" s="103" t="s">
        <v>166</v>
      </c>
      <c r="C1484" s="104">
        <v>42373</v>
      </c>
      <c r="D1484" s="109">
        <v>126320</v>
      </c>
      <c r="E1484" s="105" t="s">
        <v>183</v>
      </c>
      <c r="F1484" s="106"/>
    </row>
    <row r="1485" spans="1:6" x14ac:dyDescent="0.3">
      <c r="A1485" s="103" t="s">
        <v>178</v>
      </c>
      <c r="B1485" s="103" t="s">
        <v>164</v>
      </c>
      <c r="C1485" s="104">
        <v>42553</v>
      </c>
      <c r="D1485" s="109">
        <v>259290</v>
      </c>
      <c r="E1485" s="105" t="s">
        <v>184</v>
      </c>
      <c r="F1485" s="106"/>
    </row>
    <row r="1486" spans="1:6" x14ac:dyDescent="0.3">
      <c r="A1486" s="103" t="s">
        <v>180</v>
      </c>
      <c r="B1486" s="103" t="s">
        <v>164</v>
      </c>
      <c r="C1486" s="104">
        <v>42433</v>
      </c>
      <c r="D1486" s="109">
        <v>96230</v>
      </c>
      <c r="E1486" s="105" t="s">
        <v>186</v>
      </c>
      <c r="F1486" s="106"/>
    </row>
    <row r="1487" spans="1:6" x14ac:dyDescent="0.3">
      <c r="A1487" s="103" t="s">
        <v>180</v>
      </c>
      <c r="B1487" s="103" t="s">
        <v>176</v>
      </c>
      <c r="C1487" s="104">
        <v>42460</v>
      </c>
      <c r="D1487" s="109">
        <v>269670</v>
      </c>
      <c r="E1487" s="105" t="s">
        <v>165</v>
      </c>
      <c r="F1487" s="106"/>
    </row>
    <row r="1488" spans="1:6" x14ac:dyDescent="0.3">
      <c r="A1488" s="103" t="s">
        <v>178</v>
      </c>
      <c r="B1488" s="103" t="s">
        <v>176</v>
      </c>
      <c r="C1488" s="104">
        <v>42474</v>
      </c>
      <c r="D1488" s="109">
        <v>128160</v>
      </c>
      <c r="E1488" s="105" t="s">
        <v>185</v>
      </c>
      <c r="F1488" s="106"/>
    </row>
    <row r="1489" spans="1:6" x14ac:dyDescent="0.3">
      <c r="A1489" s="103" t="s">
        <v>181</v>
      </c>
      <c r="B1489" s="103" t="s">
        <v>166</v>
      </c>
      <c r="C1489" s="104">
        <v>42384</v>
      </c>
      <c r="D1489" s="109">
        <v>201350</v>
      </c>
      <c r="E1489" s="105" t="s">
        <v>183</v>
      </c>
      <c r="F1489" s="106"/>
    </row>
    <row r="1490" spans="1:6" x14ac:dyDescent="0.3">
      <c r="A1490" s="103" t="s">
        <v>181</v>
      </c>
      <c r="B1490" s="103" t="s">
        <v>177</v>
      </c>
      <c r="C1490" s="104">
        <v>42484</v>
      </c>
      <c r="D1490" s="109">
        <v>47260</v>
      </c>
      <c r="E1490" s="105" t="s">
        <v>184</v>
      </c>
      <c r="F1490" s="106"/>
    </row>
    <row r="1491" spans="1:6" x14ac:dyDescent="0.3">
      <c r="A1491" s="103" t="s">
        <v>181</v>
      </c>
      <c r="B1491" s="103" t="s">
        <v>176</v>
      </c>
      <c r="C1491" s="104">
        <v>42373</v>
      </c>
      <c r="D1491" s="109">
        <v>53900</v>
      </c>
      <c r="E1491" s="105" t="s">
        <v>186</v>
      </c>
      <c r="F1491" s="106"/>
    </row>
    <row r="1492" spans="1:6" x14ac:dyDescent="0.3">
      <c r="A1492" s="103" t="s">
        <v>182</v>
      </c>
      <c r="B1492" s="103" t="s">
        <v>164</v>
      </c>
      <c r="C1492" s="104">
        <v>42427</v>
      </c>
      <c r="D1492" s="109">
        <v>134170</v>
      </c>
      <c r="E1492" s="105" t="s">
        <v>165</v>
      </c>
      <c r="F1492" s="106"/>
    </row>
    <row r="1493" spans="1:6" x14ac:dyDescent="0.3">
      <c r="A1493" s="103" t="s">
        <v>180</v>
      </c>
      <c r="B1493" s="103" t="s">
        <v>176</v>
      </c>
      <c r="C1493" s="104">
        <v>42447</v>
      </c>
      <c r="D1493" s="109">
        <v>239140</v>
      </c>
      <c r="E1493" s="105" t="s">
        <v>185</v>
      </c>
      <c r="F1493" s="106"/>
    </row>
    <row r="1494" spans="1:6" x14ac:dyDescent="0.3">
      <c r="A1494" s="103" t="s">
        <v>182</v>
      </c>
      <c r="B1494" s="103" t="s">
        <v>177</v>
      </c>
      <c r="C1494" s="104">
        <v>42535</v>
      </c>
      <c r="D1494" s="109">
        <v>256160</v>
      </c>
      <c r="E1494" s="105" t="s">
        <v>183</v>
      </c>
      <c r="F1494" s="106"/>
    </row>
    <row r="1495" spans="1:6" x14ac:dyDescent="0.3">
      <c r="A1495" s="103" t="s">
        <v>182</v>
      </c>
      <c r="B1495" s="103" t="s">
        <v>164</v>
      </c>
      <c r="C1495" s="104">
        <v>42375</v>
      </c>
      <c r="D1495" s="109">
        <v>229110</v>
      </c>
      <c r="E1495" s="105" t="s">
        <v>184</v>
      </c>
      <c r="F1495" s="106"/>
    </row>
    <row r="1496" spans="1:6" x14ac:dyDescent="0.3">
      <c r="A1496" s="103" t="s">
        <v>182</v>
      </c>
      <c r="B1496" s="103" t="s">
        <v>166</v>
      </c>
      <c r="C1496" s="104">
        <v>42410</v>
      </c>
      <c r="D1496" s="109">
        <v>68970</v>
      </c>
      <c r="E1496" s="105" t="s">
        <v>186</v>
      </c>
      <c r="F1496" s="106"/>
    </row>
    <row r="1497" spans="1:6" x14ac:dyDescent="0.3">
      <c r="A1497" s="103" t="s">
        <v>182</v>
      </c>
      <c r="B1497" s="103" t="s">
        <v>177</v>
      </c>
      <c r="C1497" s="104">
        <v>42444</v>
      </c>
      <c r="D1497" s="109">
        <v>70850</v>
      </c>
      <c r="E1497" s="105" t="s">
        <v>183</v>
      </c>
      <c r="F1497" s="106"/>
    </row>
    <row r="1498" spans="1:6" x14ac:dyDescent="0.3">
      <c r="A1498" s="103" t="s">
        <v>179</v>
      </c>
      <c r="B1498" s="103" t="s">
        <v>177</v>
      </c>
      <c r="C1498" s="104">
        <v>42444</v>
      </c>
      <c r="D1498" s="109">
        <v>171430</v>
      </c>
      <c r="E1498" s="105" t="s">
        <v>184</v>
      </c>
      <c r="F1498" s="106"/>
    </row>
    <row r="1499" spans="1:6" x14ac:dyDescent="0.3">
      <c r="A1499" s="103" t="s">
        <v>182</v>
      </c>
      <c r="B1499" s="103" t="s">
        <v>166</v>
      </c>
      <c r="C1499" s="104">
        <v>42515</v>
      </c>
      <c r="D1499" s="109">
        <v>45580</v>
      </c>
      <c r="E1499" s="105" t="s">
        <v>186</v>
      </c>
      <c r="F1499" s="106"/>
    </row>
    <row r="1500" spans="1:6" x14ac:dyDescent="0.3">
      <c r="A1500" s="103" t="s">
        <v>182</v>
      </c>
      <c r="B1500" s="103" t="s">
        <v>164</v>
      </c>
      <c r="C1500" s="104">
        <v>42528</v>
      </c>
      <c r="D1500" s="109">
        <v>105920</v>
      </c>
      <c r="E1500" s="105" t="s">
        <v>165</v>
      </c>
      <c r="F1500" s="106"/>
    </row>
    <row r="1501" spans="1:6" x14ac:dyDescent="0.3">
      <c r="A1501" s="103" t="s">
        <v>180</v>
      </c>
      <c r="B1501" s="103" t="s">
        <v>166</v>
      </c>
      <c r="C1501" s="104">
        <v>42378</v>
      </c>
      <c r="D1501" s="109">
        <v>177160</v>
      </c>
      <c r="E1501" s="105" t="s">
        <v>185</v>
      </c>
      <c r="F1501" s="106"/>
    </row>
    <row r="1502" spans="1:6" x14ac:dyDescent="0.3">
      <c r="A1502" s="103" t="s">
        <v>180</v>
      </c>
      <c r="B1502" s="103" t="s">
        <v>176</v>
      </c>
      <c r="C1502" s="104">
        <v>42393</v>
      </c>
      <c r="D1502" s="109">
        <v>227720</v>
      </c>
      <c r="E1502" s="105" t="s">
        <v>183</v>
      </c>
      <c r="F1502" s="106"/>
    </row>
  </sheetData>
  <autoFilter ref="A2:F1502"/>
  <pageMargins left="0.75" right="0.75" top="1" bottom="1" header="0.5" footer="0.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G1502"/>
  <sheetViews>
    <sheetView showGridLines="0" workbookViewId="0">
      <pane ySplit="2" topLeftCell="A3" activePane="bottomLeft" state="frozen"/>
      <selection activeCell="H2" sqref="H2"/>
      <selection pane="bottomLeft" activeCell="H2" sqref="H2"/>
    </sheetView>
  </sheetViews>
  <sheetFormatPr defaultColWidth="9.1796875" defaultRowHeight="13" x14ac:dyDescent="0.3"/>
  <cols>
    <col min="1" max="1" width="9.7265625" style="96" customWidth="1"/>
    <col min="2" max="2" width="13.7265625" style="96" customWidth="1"/>
    <col min="3" max="3" width="12.453125" style="97" customWidth="1"/>
    <col min="4" max="4" width="12.54296875" style="96" customWidth="1"/>
    <col min="5" max="5" width="12.453125" style="97" customWidth="1"/>
    <col min="6" max="6" width="15.54296875" style="96" customWidth="1"/>
    <col min="7" max="7" width="9.1796875" style="110"/>
    <col min="8" max="16384" width="9.1796875" style="95"/>
  </cols>
  <sheetData>
    <row r="1" spans="1:7" ht="62.5" customHeight="1" x14ac:dyDescent="0.3"/>
    <row r="2" spans="1:7" ht="15.5" x14ac:dyDescent="0.3">
      <c r="A2" s="102" t="s">
        <v>161</v>
      </c>
      <c r="B2" s="102" t="s">
        <v>150</v>
      </c>
      <c r="C2" s="107" t="s">
        <v>162</v>
      </c>
      <c r="D2" s="108" t="s">
        <v>67</v>
      </c>
      <c r="E2" s="102" t="s">
        <v>187</v>
      </c>
      <c r="F2" s="102" t="s">
        <v>163</v>
      </c>
      <c r="G2" s="111" t="s">
        <v>188</v>
      </c>
    </row>
    <row r="3" spans="1:7" x14ac:dyDescent="0.3">
      <c r="A3" s="103" t="s">
        <v>178</v>
      </c>
      <c r="B3" s="103" t="s">
        <v>177</v>
      </c>
      <c r="C3" s="104">
        <v>42394</v>
      </c>
      <c r="D3" s="109">
        <v>179470</v>
      </c>
      <c r="E3" s="105" t="s">
        <v>183</v>
      </c>
      <c r="F3" s="106">
        <f>IF(D3&gt;=150000,D3*2.8%,D3*1.8%)</f>
        <v>5025.16</v>
      </c>
      <c r="G3" s="110">
        <f>F3/D3</f>
        <v>2.8000000000000001E-2</v>
      </c>
    </row>
    <row r="4" spans="1:7" x14ac:dyDescent="0.3">
      <c r="A4" s="103" t="s">
        <v>181</v>
      </c>
      <c r="B4" s="103" t="s">
        <v>177</v>
      </c>
      <c r="C4" s="104">
        <v>42449</v>
      </c>
      <c r="D4" s="109">
        <v>253440</v>
      </c>
      <c r="E4" s="105" t="s">
        <v>184</v>
      </c>
      <c r="F4" s="106">
        <f t="shared" ref="F4:F67" si="0">IF(D4&gt;=150000,D4*2.8%,D4*1.8%)</f>
        <v>7096.32</v>
      </c>
      <c r="G4" s="110">
        <f t="shared" ref="G4:G67" si="1">F4/D4</f>
        <v>2.8000000000000001E-2</v>
      </c>
    </row>
    <row r="5" spans="1:7" x14ac:dyDescent="0.3">
      <c r="A5" s="103" t="s">
        <v>181</v>
      </c>
      <c r="B5" s="103" t="s">
        <v>177</v>
      </c>
      <c r="C5" s="104">
        <v>42541</v>
      </c>
      <c r="D5" s="109">
        <v>291620</v>
      </c>
      <c r="E5" s="105" t="s">
        <v>186</v>
      </c>
      <c r="F5" s="106">
        <f t="shared" si="0"/>
        <v>8165.3599999999988</v>
      </c>
      <c r="G5" s="110">
        <f t="shared" si="1"/>
        <v>2.7999999999999997E-2</v>
      </c>
    </row>
    <row r="6" spans="1:7" x14ac:dyDescent="0.3">
      <c r="A6" s="103" t="s">
        <v>179</v>
      </c>
      <c r="B6" s="103" t="s">
        <v>164</v>
      </c>
      <c r="C6" s="104">
        <v>42526</v>
      </c>
      <c r="D6" s="109">
        <v>168300</v>
      </c>
      <c r="E6" s="105" t="s">
        <v>165</v>
      </c>
      <c r="F6" s="106">
        <f t="shared" si="0"/>
        <v>4712.3999999999996</v>
      </c>
      <c r="G6" s="110">
        <f t="shared" si="1"/>
        <v>2.7999999999999997E-2</v>
      </c>
    </row>
    <row r="7" spans="1:7" x14ac:dyDescent="0.3">
      <c r="A7" s="103" t="s">
        <v>178</v>
      </c>
      <c r="B7" s="103" t="s">
        <v>177</v>
      </c>
      <c r="C7" s="104">
        <v>42490</v>
      </c>
      <c r="D7" s="109">
        <v>152930</v>
      </c>
      <c r="E7" s="105" t="s">
        <v>185</v>
      </c>
      <c r="F7" s="106">
        <f t="shared" si="0"/>
        <v>4282.04</v>
      </c>
      <c r="G7" s="110">
        <f t="shared" si="1"/>
        <v>2.8000000000000001E-2</v>
      </c>
    </row>
    <row r="8" spans="1:7" x14ac:dyDescent="0.3">
      <c r="A8" s="103" t="s">
        <v>178</v>
      </c>
      <c r="B8" s="103" t="s">
        <v>164</v>
      </c>
      <c r="C8" s="104">
        <v>42457</v>
      </c>
      <c r="D8" s="109">
        <v>244010</v>
      </c>
      <c r="E8" s="105" t="s">
        <v>183</v>
      </c>
      <c r="F8" s="106">
        <f t="shared" si="0"/>
        <v>6832.28</v>
      </c>
      <c r="G8" s="110">
        <f t="shared" si="1"/>
        <v>2.8000000000000001E-2</v>
      </c>
    </row>
    <row r="9" spans="1:7" x14ac:dyDescent="0.3">
      <c r="A9" s="103" t="s">
        <v>181</v>
      </c>
      <c r="B9" s="103" t="s">
        <v>177</v>
      </c>
      <c r="C9" s="104">
        <v>42516</v>
      </c>
      <c r="D9" s="109">
        <v>94380</v>
      </c>
      <c r="E9" s="105" t="s">
        <v>184</v>
      </c>
      <c r="F9" s="106">
        <f t="shared" si="0"/>
        <v>1698.8400000000001</v>
      </c>
      <c r="G9" s="110">
        <f t="shared" si="1"/>
        <v>1.8000000000000002E-2</v>
      </c>
    </row>
    <row r="10" spans="1:7" x14ac:dyDescent="0.3">
      <c r="A10" s="103" t="s">
        <v>180</v>
      </c>
      <c r="B10" s="103" t="s">
        <v>176</v>
      </c>
      <c r="C10" s="104">
        <v>42546</v>
      </c>
      <c r="D10" s="109">
        <v>86640</v>
      </c>
      <c r="E10" s="105" t="s">
        <v>186</v>
      </c>
      <c r="F10" s="106">
        <f t="shared" si="0"/>
        <v>1559.5200000000002</v>
      </c>
      <c r="G10" s="110">
        <f t="shared" si="1"/>
        <v>1.8000000000000002E-2</v>
      </c>
    </row>
    <row r="11" spans="1:7" x14ac:dyDescent="0.3">
      <c r="A11" s="103" t="s">
        <v>182</v>
      </c>
      <c r="B11" s="103" t="s">
        <v>166</v>
      </c>
      <c r="C11" s="104">
        <v>42518</v>
      </c>
      <c r="D11" s="109">
        <v>221500</v>
      </c>
      <c r="E11" s="105" t="s">
        <v>165</v>
      </c>
      <c r="F11" s="106">
        <f t="shared" si="0"/>
        <v>6201.9999999999991</v>
      </c>
      <c r="G11" s="110">
        <f t="shared" si="1"/>
        <v>2.7999999999999997E-2</v>
      </c>
    </row>
    <row r="12" spans="1:7" x14ac:dyDescent="0.3">
      <c r="A12" s="103" t="s">
        <v>179</v>
      </c>
      <c r="B12" s="103" t="s">
        <v>164</v>
      </c>
      <c r="C12" s="104">
        <v>42491</v>
      </c>
      <c r="D12" s="109">
        <v>116340</v>
      </c>
      <c r="E12" s="105" t="s">
        <v>185</v>
      </c>
      <c r="F12" s="106">
        <f t="shared" si="0"/>
        <v>2094.1200000000003</v>
      </c>
      <c r="G12" s="110">
        <f t="shared" si="1"/>
        <v>1.8000000000000002E-2</v>
      </c>
    </row>
    <row r="13" spans="1:7" x14ac:dyDescent="0.3">
      <c r="A13" s="103" t="s">
        <v>181</v>
      </c>
      <c r="B13" s="103" t="s">
        <v>176</v>
      </c>
      <c r="C13" s="104">
        <v>42427</v>
      </c>
      <c r="D13" s="109">
        <v>167590</v>
      </c>
      <c r="E13" s="105" t="s">
        <v>183</v>
      </c>
      <c r="F13" s="106">
        <f t="shared" si="0"/>
        <v>4692.5199999999995</v>
      </c>
      <c r="G13" s="110">
        <f t="shared" si="1"/>
        <v>2.7999999999999997E-2</v>
      </c>
    </row>
    <row r="14" spans="1:7" x14ac:dyDescent="0.3">
      <c r="A14" s="103" t="s">
        <v>182</v>
      </c>
      <c r="B14" s="103" t="s">
        <v>176</v>
      </c>
      <c r="C14" s="104">
        <v>42467</v>
      </c>
      <c r="D14" s="109">
        <v>61200</v>
      </c>
      <c r="E14" s="105" t="s">
        <v>184</v>
      </c>
      <c r="F14" s="106">
        <f t="shared" si="0"/>
        <v>1101.6000000000001</v>
      </c>
      <c r="G14" s="110">
        <f t="shared" si="1"/>
        <v>1.8000000000000002E-2</v>
      </c>
    </row>
    <row r="15" spans="1:7" x14ac:dyDescent="0.3">
      <c r="A15" s="103" t="s">
        <v>180</v>
      </c>
      <c r="B15" s="103" t="s">
        <v>176</v>
      </c>
      <c r="C15" s="104">
        <v>42598</v>
      </c>
      <c r="D15" s="109">
        <v>241860</v>
      </c>
      <c r="E15" s="105" t="s">
        <v>186</v>
      </c>
      <c r="F15" s="106">
        <f t="shared" si="0"/>
        <v>6772.079999999999</v>
      </c>
      <c r="G15" s="110">
        <f t="shared" si="1"/>
        <v>2.7999999999999997E-2</v>
      </c>
    </row>
    <row r="16" spans="1:7" x14ac:dyDescent="0.3">
      <c r="A16" s="103" t="s">
        <v>179</v>
      </c>
      <c r="B16" s="103" t="s">
        <v>177</v>
      </c>
      <c r="C16" s="104">
        <v>42551</v>
      </c>
      <c r="D16" s="109">
        <v>90580</v>
      </c>
      <c r="E16" s="105" t="s">
        <v>165</v>
      </c>
      <c r="F16" s="106">
        <f t="shared" si="0"/>
        <v>1630.4400000000003</v>
      </c>
      <c r="G16" s="110">
        <f t="shared" si="1"/>
        <v>1.8000000000000002E-2</v>
      </c>
    </row>
    <row r="17" spans="1:7" x14ac:dyDescent="0.3">
      <c r="A17" s="103" t="s">
        <v>181</v>
      </c>
      <c r="B17" s="103" t="s">
        <v>164</v>
      </c>
      <c r="C17" s="104">
        <v>42540</v>
      </c>
      <c r="D17" s="109">
        <v>222290</v>
      </c>
      <c r="E17" s="105" t="s">
        <v>185</v>
      </c>
      <c r="F17" s="106">
        <f t="shared" si="0"/>
        <v>6224.119999999999</v>
      </c>
      <c r="G17" s="110">
        <f t="shared" si="1"/>
        <v>2.7999999999999997E-2</v>
      </c>
    </row>
    <row r="18" spans="1:7" x14ac:dyDescent="0.3">
      <c r="A18" s="103" t="s">
        <v>178</v>
      </c>
      <c r="B18" s="103" t="s">
        <v>164</v>
      </c>
      <c r="C18" s="104">
        <v>42550</v>
      </c>
      <c r="D18" s="109">
        <v>297480</v>
      </c>
      <c r="E18" s="105" t="s">
        <v>183</v>
      </c>
      <c r="F18" s="106">
        <f t="shared" si="0"/>
        <v>8329.4399999999987</v>
      </c>
      <c r="G18" s="110">
        <f t="shared" si="1"/>
        <v>2.7999999999999997E-2</v>
      </c>
    </row>
    <row r="19" spans="1:7" x14ac:dyDescent="0.3">
      <c r="A19" s="103" t="s">
        <v>180</v>
      </c>
      <c r="B19" s="103" t="s">
        <v>164</v>
      </c>
      <c r="C19" s="104">
        <v>42418</v>
      </c>
      <c r="D19" s="109">
        <v>160400</v>
      </c>
      <c r="E19" s="105" t="s">
        <v>184</v>
      </c>
      <c r="F19" s="106">
        <f t="shared" si="0"/>
        <v>4491.2</v>
      </c>
      <c r="G19" s="110">
        <f t="shared" si="1"/>
        <v>2.8000000000000001E-2</v>
      </c>
    </row>
    <row r="20" spans="1:7" x14ac:dyDescent="0.3">
      <c r="A20" s="103" t="s">
        <v>179</v>
      </c>
      <c r="B20" s="103" t="s">
        <v>164</v>
      </c>
      <c r="C20" s="104">
        <v>42452</v>
      </c>
      <c r="D20" s="109">
        <v>53510</v>
      </c>
      <c r="E20" s="105" t="s">
        <v>186</v>
      </c>
      <c r="F20" s="106">
        <f t="shared" si="0"/>
        <v>963.18000000000006</v>
      </c>
      <c r="G20" s="110">
        <f t="shared" si="1"/>
        <v>1.8000000000000002E-2</v>
      </c>
    </row>
    <row r="21" spans="1:7" x14ac:dyDescent="0.3">
      <c r="A21" s="103" t="s">
        <v>182</v>
      </c>
      <c r="B21" s="103" t="s">
        <v>164</v>
      </c>
      <c r="C21" s="104">
        <v>42540</v>
      </c>
      <c r="D21" s="109">
        <v>190070</v>
      </c>
      <c r="E21" s="105" t="s">
        <v>183</v>
      </c>
      <c r="F21" s="106">
        <f t="shared" si="0"/>
        <v>5321.9599999999991</v>
      </c>
      <c r="G21" s="110">
        <f t="shared" si="1"/>
        <v>2.7999999999999997E-2</v>
      </c>
    </row>
    <row r="22" spans="1:7" x14ac:dyDescent="0.3">
      <c r="A22" s="103" t="s">
        <v>181</v>
      </c>
      <c r="B22" s="103" t="s">
        <v>166</v>
      </c>
      <c r="C22" s="104">
        <v>42554</v>
      </c>
      <c r="D22" s="109">
        <v>113420</v>
      </c>
      <c r="E22" s="105" t="s">
        <v>184</v>
      </c>
      <c r="F22" s="106">
        <f t="shared" si="0"/>
        <v>2041.5600000000002</v>
      </c>
      <c r="G22" s="110">
        <f t="shared" si="1"/>
        <v>1.8000000000000002E-2</v>
      </c>
    </row>
    <row r="23" spans="1:7" x14ac:dyDescent="0.3">
      <c r="A23" s="103" t="s">
        <v>180</v>
      </c>
      <c r="B23" s="103" t="s">
        <v>176</v>
      </c>
      <c r="C23" s="104">
        <v>42554</v>
      </c>
      <c r="D23" s="109">
        <v>288800</v>
      </c>
      <c r="E23" s="105" t="s">
        <v>186</v>
      </c>
      <c r="F23" s="106">
        <f t="shared" si="0"/>
        <v>8086.3999999999987</v>
      </c>
      <c r="G23" s="110">
        <f t="shared" si="1"/>
        <v>2.7999999999999997E-2</v>
      </c>
    </row>
    <row r="24" spans="1:7" x14ac:dyDescent="0.3">
      <c r="A24" s="103" t="s">
        <v>178</v>
      </c>
      <c r="B24" s="103" t="s">
        <v>164</v>
      </c>
      <c r="C24" s="104">
        <v>42403</v>
      </c>
      <c r="D24" s="109">
        <v>142900</v>
      </c>
      <c r="E24" s="105" t="s">
        <v>165</v>
      </c>
      <c r="F24" s="106">
        <f t="shared" si="0"/>
        <v>2572.2000000000003</v>
      </c>
      <c r="G24" s="110">
        <f t="shared" si="1"/>
        <v>1.8000000000000002E-2</v>
      </c>
    </row>
    <row r="25" spans="1:7" x14ac:dyDescent="0.3">
      <c r="A25" s="103" t="s">
        <v>178</v>
      </c>
      <c r="B25" s="103" t="s">
        <v>176</v>
      </c>
      <c r="C25" s="104">
        <v>42378</v>
      </c>
      <c r="D25" s="109">
        <v>73330</v>
      </c>
      <c r="E25" s="105" t="s">
        <v>185</v>
      </c>
      <c r="F25" s="106">
        <f t="shared" si="0"/>
        <v>1319.94</v>
      </c>
      <c r="G25" s="110">
        <f t="shared" si="1"/>
        <v>1.8000000000000002E-2</v>
      </c>
    </row>
    <row r="26" spans="1:7" x14ac:dyDescent="0.3">
      <c r="A26" s="103" t="s">
        <v>181</v>
      </c>
      <c r="B26" s="103" t="s">
        <v>177</v>
      </c>
      <c r="C26" s="104">
        <v>42448</v>
      </c>
      <c r="D26" s="109">
        <v>227730</v>
      </c>
      <c r="E26" s="105" t="s">
        <v>183</v>
      </c>
      <c r="F26" s="106">
        <f t="shared" si="0"/>
        <v>6376.44</v>
      </c>
      <c r="G26" s="110">
        <f t="shared" si="1"/>
        <v>2.7999999999999997E-2</v>
      </c>
    </row>
    <row r="27" spans="1:7" x14ac:dyDescent="0.3">
      <c r="A27" s="103" t="s">
        <v>180</v>
      </c>
      <c r="B27" s="103" t="s">
        <v>166</v>
      </c>
      <c r="C27" s="104">
        <v>42505</v>
      </c>
      <c r="D27" s="109">
        <v>105130</v>
      </c>
      <c r="E27" s="105" t="s">
        <v>184</v>
      </c>
      <c r="F27" s="106">
        <f t="shared" si="0"/>
        <v>1892.3400000000001</v>
      </c>
      <c r="G27" s="110">
        <f t="shared" si="1"/>
        <v>1.8000000000000002E-2</v>
      </c>
    </row>
    <row r="28" spans="1:7" x14ac:dyDescent="0.3">
      <c r="A28" s="103" t="s">
        <v>179</v>
      </c>
      <c r="B28" s="103" t="s">
        <v>164</v>
      </c>
      <c r="C28" s="104">
        <v>42378</v>
      </c>
      <c r="D28" s="109">
        <v>150260</v>
      </c>
      <c r="E28" s="105" t="s">
        <v>186</v>
      </c>
      <c r="F28" s="106">
        <f t="shared" si="0"/>
        <v>4207.28</v>
      </c>
      <c r="G28" s="110">
        <f t="shared" si="1"/>
        <v>2.7999999999999997E-2</v>
      </c>
    </row>
    <row r="29" spans="1:7" x14ac:dyDescent="0.3">
      <c r="A29" s="103" t="s">
        <v>182</v>
      </c>
      <c r="B29" s="103" t="s">
        <v>164</v>
      </c>
      <c r="C29" s="104">
        <v>42586</v>
      </c>
      <c r="D29" s="109">
        <v>208100</v>
      </c>
      <c r="E29" s="105" t="s">
        <v>165</v>
      </c>
      <c r="F29" s="106">
        <f t="shared" si="0"/>
        <v>5826.7999999999993</v>
      </c>
      <c r="G29" s="110">
        <f t="shared" si="1"/>
        <v>2.7999999999999997E-2</v>
      </c>
    </row>
    <row r="30" spans="1:7" x14ac:dyDescent="0.3">
      <c r="A30" s="103" t="s">
        <v>180</v>
      </c>
      <c r="B30" s="103" t="s">
        <v>176</v>
      </c>
      <c r="C30" s="104">
        <v>42495</v>
      </c>
      <c r="D30" s="109">
        <v>55520</v>
      </c>
      <c r="E30" s="105" t="s">
        <v>185</v>
      </c>
      <c r="F30" s="106">
        <f t="shared" si="0"/>
        <v>999.36000000000013</v>
      </c>
      <c r="G30" s="110">
        <f t="shared" si="1"/>
        <v>1.8000000000000002E-2</v>
      </c>
    </row>
    <row r="31" spans="1:7" x14ac:dyDescent="0.3">
      <c r="A31" s="103" t="s">
        <v>181</v>
      </c>
      <c r="B31" s="103" t="s">
        <v>176</v>
      </c>
      <c r="C31" s="104">
        <v>42449</v>
      </c>
      <c r="D31" s="109">
        <v>96230</v>
      </c>
      <c r="E31" s="105" t="s">
        <v>183</v>
      </c>
      <c r="F31" s="106">
        <f t="shared" si="0"/>
        <v>1732.14</v>
      </c>
      <c r="G31" s="110">
        <f t="shared" si="1"/>
        <v>1.8000000000000002E-2</v>
      </c>
    </row>
    <row r="32" spans="1:7" x14ac:dyDescent="0.3">
      <c r="A32" s="103" t="s">
        <v>180</v>
      </c>
      <c r="B32" s="103" t="s">
        <v>164</v>
      </c>
      <c r="C32" s="104">
        <v>42443</v>
      </c>
      <c r="D32" s="109">
        <v>240240</v>
      </c>
      <c r="E32" s="105" t="s">
        <v>184</v>
      </c>
      <c r="F32" s="106">
        <f t="shared" si="0"/>
        <v>6726.7199999999993</v>
      </c>
      <c r="G32" s="110">
        <f t="shared" si="1"/>
        <v>2.7999999999999997E-2</v>
      </c>
    </row>
    <row r="33" spans="1:7" x14ac:dyDescent="0.3">
      <c r="A33" s="103" t="s">
        <v>178</v>
      </c>
      <c r="B33" s="103" t="s">
        <v>177</v>
      </c>
      <c r="C33" s="104">
        <v>42587</v>
      </c>
      <c r="D33" s="109">
        <v>283860</v>
      </c>
      <c r="E33" s="105" t="s">
        <v>186</v>
      </c>
      <c r="F33" s="106">
        <f t="shared" si="0"/>
        <v>7948.079999999999</v>
      </c>
      <c r="G33" s="110">
        <f t="shared" si="1"/>
        <v>2.7999999999999997E-2</v>
      </c>
    </row>
    <row r="34" spans="1:7" x14ac:dyDescent="0.3">
      <c r="A34" s="103" t="s">
        <v>182</v>
      </c>
      <c r="B34" s="103" t="s">
        <v>176</v>
      </c>
      <c r="C34" s="104">
        <v>42588</v>
      </c>
      <c r="D34" s="109">
        <v>71910</v>
      </c>
      <c r="E34" s="105" t="s">
        <v>165</v>
      </c>
      <c r="F34" s="106">
        <f t="shared" si="0"/>
        <v>1294.3800000000001</v>
      </c>
      <c r="G34" s="110">
        <f t="shared" si="1"/>
        <v>1.8000000000000002E-2</v>
      </c>
    </row>
    <row r="35" spans="1:7" x14ac:dyDescent="0.3">
      <c r="A35" s="103" t="s">
        <v>179</v>
      </c>
      <c r="B35" s="103" t="s">
        <v>176</v>
      </c>
      <c r="C35" s="104">
        <v>42455</v>
      </c>
      <c r="D35" s="109">
        <v>174970</v>
      </c>
      <c r="E35" s="105" t="s">
        <v>185</v>
      </c>
      <c r="F35" s="106">
        <f t="shared" si="0"/>
        <v>4899.16</v>
      </c>
      <c r="G35" s="110">
        <f t="shared" si="1"/>
        <v>2.8000000000000001E-2</v>
      </c>
    </row>
    <row r="36" spans="1:7" x14ac:dyDescent="0.3">
      <c r="A36" s="103" t="s">
        <v>180</v>
      </c>
      <c r="B36" s="103" t="s">
        <v>164</v>
      </c>
      <c r="C36" s="104">
        <v>42434</v>
      </c>
      <c r="D36" s="109">
        <v>108380</v>
      </c>
      <c r="E36" s="105" t="s">
        <v>183</v>
      </c>
      <c r="F36" s="106">
        <f t="shared" si="0"/>
        <v>1950.8400000000001</v>
      </c>
      <c r="G36" s="110">
        <f t="shared" si="1"/>
        <v>1.8000000000000002E-2</v>
      </c>
    </row>
    <row r="37" spans="1:7" x14ac:dyDescent="0.3">
      <c r="A37" s="103" t="s">
        <v>180</v>
      </c>
      <c r="B37" s="103" t="s">
        <v>176</v>
      </c>
      <c r="C37" s="104">
        <v>42392</v>
      </c>
      <c r="D37" s="109">
        <v>209050</v>
      </c>
      <c r="E37" s="105" t="s">
        <v>184</v>
      </c>
      <c r="F37" s="106">
        <f t="shared" si="0"/>
        <v>5853.4</v>
      </c>
      <c r="G37" s="110">
        <f t="shared" si="1"/>
        <v>2.7999999999999997E-2</v>
      </c>
    </row>
    <row r="38" spans="1:7" x14ac:dyDescent="0.3">
      <c r="A38" s="103" t="s">
        <v>181</v>
      </c>
      <c r="B38" s="103" t="s">
        <v>166</v>
      </c>
      <c r="C38" s="104">
        <v>42517</v>
      </c>
      <c r="D38" s="109">
        <v>123710</v>
      </c>
      <c r="E38" s="105" t="s">
        <v>186</v>
      </c>
      <c r="F38" s="106">
        <f t="shared" si="0"/>
        <v>2226.7800000000002</v>
      </c>
      <c r="G38" s="110">
        <f t="shared" si="1"/>
        <v>1.8000000000000002E-2</v>
      </c>
    </row>
    <row r="39" spans="1:7" x14ac:dyDescent="0.3">
      <c r="A39" s="103" t="s">
        <v>179</v>
      </c>
      <c r="B39" s="103" t="s">
        <v>177</v>
      </c>
      <c r="C39" s="104">
        <v>42448</v>
      </c>
      <c r="D39" s="109">
        <v>149900</v>
      </c>
      <c r="E39" s="105" t="s">
        <v>183</v>
      </c>
      <c r="F39" s="106">
        <f t="shared" si="0"/>
        <v>2698.2000000000003</v>
      </c>
      <c r="G39" s="110">
        <f t="shared" si="1"/>
        <v>1.8000000000000002E-2</v>
      </c>
    </row>
    <row r="40" spans="1:7" x14ac:dyDescent="0.3">
      <c r="A40" s="103" t="s">
        <v>179</v>
      </c>
      <c r="B40" s="103" t="s">
        <v>166</v>
      </c>
      <c r="C40" s="104">
        <v>42549</v>
      </c>
      <c r="D40" s="109">
        <v>105560</v>
      </c>
      <c r="E40" s="105" t="s">
        <v>184</v>
      </c>
      <c r="F40" s="106">
        <f t="shared" si="0"/>
        <v>1900.0800000000002</v>
      </c>
      <c r="G40" s="110">
        <f t="shared" si="1"/>
        <v>1.8000000000000002E-2</v>
      </c>
    </row>
    <row r="41" spans="1:7" x14ac:dyDescent="0.3">
      <c r="A41" s="103" t="s">
        <v>180</v>
      </c>
      <c r="B41" s="103" t="s">
        <v>176</v>
      </c>
      <c r="C41" s="104">
        <v>42419</v>
      </c>
      <c r="D41" s="109">
        <v>104130</v>
      </c>
      <c r="E41" s="105" t="s">
        <v>186</v>
      </c>
      <c r="F41" s="106">
        <f t="shared" si="0"/>
        <v>1874.3400000000001</v>
      </c>
      <c r="G41" s="110">
        <f t="shared" si="1"/>
        <v>1.8000000000000002E-2</v>
      </c>
    </row>
    <row r="42" spans="1:7" x14ac:dyDescent="0.3">
      <c r="A42" s="103" t="s">
        <v>182</v>
      </c>
      <c r="B42" s="103" t="s">
        <v>176</v>
      </c>
      <c r="C42" s="104">
        <v>42490</v>
      </c>
      <c r="D42" s="109">
        <v>90680</v>
      </c>
      <c r="E42" s="105" t="s">
        <v>165</v>
      </c>
      <c r="F42" s="106">
        <f t="shared" si="0"/>
        <v>1632.2400000000002</v>
      </c>
      <c r="G42" s="110">
        <f t="shared" si="1"/>
        <v>1.8000000000000002E-2</v>
      </c>
    </row>
    <row r="43" spans="1:7" x14ac:dyDescent="0.3">
      <c r="A43" s="103" t="s">
        <v>178</v>
      </c>
      <c r="B43" s="103" t="s">
        <v>176</v>
      </c>
      <c r="C43" s="104">
        <v>42439</v>
      </c>
      <c r="D43" s="109">
        <v>266660</v>
      </c>
      <c r="E43" s="105" t="s">
        <v>185</v>
      </c>
      <c r="F43" s="106">
        <f t="shared" si="0"/>
        <v>7466.48</v>
      </c>
      <c r="G43" s="110">
        <f t="shared" si="1"/>
        <v>2.7999999999999997E-2</v>
      </c>
    </row>
    <row r="44" spans="1:7" x14ac:dyDescent="0.3">
      <c r="A44" s="103" t="s">
        <v>182</v>
      </c>
      <c r="B44" s="103" t="s">
        <v>177</v>
      </c>
      <c r="C44" s="104">
        <v>42552</v>
      </c>
      <c r="D44" s="109">
        <v>177910</v>
      </c>
      <c r="E44" s="105" t="s">
        <v>183</v>
      </c>
      <c r="F44" s="106">
        <f t="shared" si="0"/>
        <v>4981.4799999999996</v>
      </c>
      <c r="G44" s="110">
        <f t="shared" si="1"/>
        <v>2.7999999999999997E-2</v>
      </c>
    </row>
    <row r="45" spans="1:7" x14ac:dyDescent="0.3">
      <c r="A45" s="103" t="s">
        <v>178</v>
      </c>
      <c r="B45" s="103" t="s">
        <v>177</v>
      </c>
      <c r="C45" s="104">
        <v>42535</v>
      </c>
      <c r="D45" s="109">
        <v>262110</v>
      </c>
      <c r="E45" s="105" t="s">
        <v>184</v>
      </c>
      <c r="F45" s="106">
        <f t="shared" si="0"/>
        <v>7339.079999999999</v>
      </c>
      <c r="G45" s="110">
        <f t="shared" si="1"/>
        <v>2.7999999999999997E-2</v>
      </c>
    </row>
    <row r="46" spans="1:7" x14ac:dyDescent="0.3">
      <c r="A46" s="103" t="s">
        <v>178</v>
      </c>
      <c r="B46" s="103" t="s">
        <v>177</v>
      </c>
      <c r="C46" s="104">
        <v>42388</v>
      </c>
      <c r="D46" s="109">
        <v>138170</v>
      </c>
      <c r="E46" s="105" t="s">
        <v>186</v>
      </c>
      <c r="F46" s="106">
        <f t="shared" si="0"/>
        <v>2487.0600000000004</v>
      </c>
      <c r="G46" s="110">
        <f t="shared" si="1"/>
        <v>1.8000000000000002E-2</v>
      </c>
    </row>
    <row r="47" spans="1:7" x14ac:dyDescent="0.3">
      <c r="A47" s="103" t="s">
        <v>179</v>
      </c>
      <c r="B47" s="103" t="s">
        <v>176</v>
      </c>
      <c r="C47" s="104">
        <v>42384</v>
      </c>
      <c r="D47" s="109">
        <v>234650</v>
      </c>
      <c r="E47" s="105" t="s">
        <v>165</v>
      </c>
      <c r="F47" s="106">
        <f t="shared" si="0"/>
        <v>6570.1999999999989</v>
      </c>
      <c r="G47" s="110">
        <f t="shared" si="1"/>
        <v>2.7999999999999994E-2</v>
      </c>
    </row>
    <row r="48" spans="1:7" x14ac:dyDescent="0.3">
      <c r="A48" s="103" t="s">
        <v>182</v>
      </c>
      <c r="B48" s="103" t="s">
        <v>166</v>
      </c>
      <c r="C48" s="104">
        <v>42481</v>
      </c>
      <c r="D48" s="109">
        <v>227180</v>
      </c>
      <c r="E48" s="105" t="s">
        <v>185</v>
      </c>
      <c r="F48" s="106">
        <f t="shared" si="0"/>
        <v>6361.0399999999991</v>
      </c>
      <c r="G48" s="110">
        <f t="shared" si="1"/>
        <v>2.7999999999999997E-2</v>
      </c>
    </row>
    <row r="49" spans="1:7" x14ac:dyDescent="0.3">
      <c r="A49" s="103" t="s">
        <v>179</v>
      </c>
      <c r="B49" s="103" t="s">
        <v>177</v>
      </c>
      <c r="C49" s="104">
        <v>42463</v>
      </c>
      <c r="D49" s="109">
        <v>243700</v>
      </c>
      <c r="E49" s="105" t="s">
        <v>183</v>
      </c>
      <c r="F49" s="106">
        <f t="shared" si="0"/>
        <v>6823.5999999999995</v>
      </c>
      <c r="G49" s="110">
        <f t="shared" si="1"/>
        <v>2.7999999999999997E-2</v>
      </c>
    </row>
    <row r="50" spans="1:7" x14ac:dyDescent="0.3">
      <c r="A50" s="103" t="s">
        <v>179</v>
      </c>
      <c r="B50" s="103" t="s">
        <v>177</v>
      </c>
      <c r="C50" s="104">
        <v>42440</v>
      </c>
      <c r="D50" s="109">
        <v>176960</v>
      </c>
      <c r="E50" s="105" t="s">
        <v>184</v>
      </c>
      <c r="F50" s="106">
        <f t="shared" si="0"/>
        <v>4954.8799999999992</v>
      </c>
      <c r="G50" s="110">
        <f t="shared" si="1"/>
        <v>2.7999999999999997E-2</v>
      </c>
    </row>
    <row r="51" spans="1:7" x14ac:dyDescent="0.3">
      <c r="A51" s="103" t="s">
        <v>181</v>
      </c>
      <c r="B51" s="103" t="s">
        <v>166</v>
      </c>
      <c r="C51" s="104">
        <v>42538</v>
      </c>
      <c r="D51" s="109">
        <v>79030</v>
      </c>
      <c r="E51" s="105" t="s">
        <v>186</v>
      </c>
      <c r="F51" s="106">
        <f t="shared" si="0"/>
        <v>1422.5400000000002</v>
      </c>
      <c r="G51" s="110">
        <f t="shared" si="1"/>
        <v>1.8000000000000002E-2</v>
      </c>
    </row>
    <row r="52" spans="1:7" x14ac:dyDescent="0.3">
      <c r="A52" s="103" t="s">
        <v>178</v>
      </c>
      <c r="B52" s="103" t="s">
        <v>177</v>
      </c>
      <c r="C52" s="104">
        <v>42505</v>
      </c>
      <c r="D52" s="109">
        <v>30350</v>
      </c>
      <c r="E52" s="105" t="s">
        <v>165</v>
      </c>
      <c r="F52" s="106">
        <f t="shared" si="0"/>
        <v>546.30000000000007</v>
      </c>
      <c r="G52" s="110">
        <f t="shared" si="1"/>
        <v>1.8000000000000002E-2</v>
      </c>
    </row>
    <row r="53" spans="1:7" x14ac:dyDescent="0.3">
      <c r="A53" s="103" t="s">
        <v>181</v>
      </c>
      <c r="B53" s="103" t="s">
        <v>176</v>
      </c>
      <c r="C53" s="104">
        <v>42507</v>
      </c>
      <c r="D53" s="109">
        <v>100720</v>
      </c>
      <c r="E53" s="105" t="s">
        <v>185</v>
      </c>
      <c r="F53" s="106">
        <f t="shared" si="0"/>
        <v>1812.9600000000003</v>
      </c>
      <c r="G53" s="110">
        <f t="shared" si="1"/>
        <v>1.8000000000000002E-2</v>
      </c>
    </row>
    <row r="54" spans="1:7" x14ac:dyDescent="0.3">
      <c r="A54" s="103" t="s">
        <v>182</v>
      </c>
      <c r="B54" s="103" t="s">
        <v>176</v>
      </c>
      <c r="C54" s="104">
        <v>42377</v>
      </c>
      <c r="D54" s="109">
        <v>84210</v>
      </c>
      <c r="E54" s="105" t="s">
        <v>183</v>
      </c>
      <c r="F54" s="106">
        <f t="shared" si="0"/>
        <v>1515.7800000000002</v>
      </c>
      <c r="G54" s="110">
        <f t="shared" si="1"/>
        <v>1.8000000000000002E-2</v>
      </c>
    </row>
    <row r="55" spans="1:7" x14ac:dyDescent="0.3">
      <c r="A55" s="103" t="s">
        <v>178</v>
      </c>
      <c r="B55" s="103" t="s">
        <v>177</v>
      </c>
      <c r="C55" s="104">
        <v>42598</v>
      </c>
      <c r="D55" s="109">
        <v>244840</v>
      </c>
      <c r="E55" s="105" t="s">
        <v>184</v>
      </c>
      <c r="F55" s="106">
        <f t="shared" si="0"/>
        <v>6855.5199999999995</v>
      </c>
      <c r="G55" s="110">
        <f t="shared" si="1"/>
        <v>2.7999999999999997E-2</v>
      </c>
    </row>
    <row r="56" spans="1:7" x14ac:dyDescent="0.3">
      <c r="A56" s="103" t="s">
        <v>181</v>
      </c>
      <c r="B56" s="103" t="s">
        <v>177</v>
      </c>
      <c r="C56" s="104">
        <v>42574</v>
      </c>
      <c r="D56" s="109">
        <v>248870</v>
      </c>
      <c r="E56" s="105" t="s">
        <v>186</v>
      </c>
      <c r="F56" s="106">
        <f t="shared" si="0"/>
        <v>6968.36</v>
      </c>
      <c r="G56" s="110">
        <f t="shared" si="1"/>
        <v>2.7999999999999997E-2</v>
      </c>
    </row>
    <row r="57" spans="1:7" x14ac:dyDescent="0.3">
      <c r="A57" s="103" t="s">
        <v>180</v>
      </c>
      <c r="B57" s="103" t="s">
        <v>164</v>
      </c>
      <c r="C57" s="104">
        <v>42473</v>
      </c>
      <c r="D57" s="109">
        <v>136790</v>
      </c>
      <c r="E57" s="105" t="s">
        <v>183</v>
      </c>
      <c r="F57" s="106">
        <f t="shared" si="0"/>
        <v>2462.2200000000003</v>
      </c>
      <c r="G57" s="110">
        <f t="shared" si="1"/>
        <v>1.8000000000000002E-2</v>
      </c>
    </row>
    <row r="58" spans="1:7" x14ac:dyDescent="0.3">
      <c r="A58" s="103" t="s">
        <v>182</v>
      </c>
      <c r="B58" s="103" t="s">
        <v>177</v>
      </c>
      <c r="C58" s="104">
        <v>42405</v>
      </c>
      <c r="D58" s="109">
        <v>294780</v>
      </c>
      <c r="E58" s="105" t="s">
        <v>184</v>
      </c>
      <c r="F58" s="106">
        <f t="shared" si="0"/>
        <v>8253.8399999999983</v>
      </c>
      <c r="G58" s="110">
        <f t="shared" si="1"/>
        <v>2.7999999999999994E-2</v>
      </c>
    </row>
    <row r="59" spans="1:7" x14ac:dyDescent="0.3">
      <c r="A59" s="103" t="s">
        <v>179</v>
      </c>
      <c r="B59" s="103" t="s">
        <v>164</v>
      </c>
      <c r="C59" s="104">
        <v>42514</v>
      </c>
      <c r="D59" s="109">
        <v>116940</v>
      </c>
      <c r="E59" s="105" t="s">
        <v>186</v>
      </c>
      <c r="F59" s="106">
        <f t="shared" si="0"/>
        <v>2104.92</v>
      </c>
      <c r="G59" s="110">
        <f t="shared" si="1"/>
        <v>1.8000000000000002E-2</v>
      </c>
    </row>
    <row r="60" spans="1:7" x14ac:dyDescent="0.3">
      <c r="A60" s="103" t="s">
        <v>179</v>
      </c>
      <c r="B60" s="103" t="s">
        <v>164</v>
      </c>
      <c r="C60" s="104">
        <v>42413</v>
      </c>
      <c r="D60" s="109">
        <v>98380</v>
      </c>
      <c r="E60" s="105" t="s">
        <v>165</v>
      </c>
      <c r="F60" s="106">
        <f t="shared" si="0"/>
        <v>1770.8400000000001</v>
      </c>
      <c r="G60" s="110">
        <f t="shared" si="1"/>
        <v>1.8000000000000002E-2</v>
      </c>
    </row>
    <row r="61" spans="1:7" x14ac:dyDescent="0.3">
      <c r="A61" s="103" t="s">
        <v>178</v>
      </c>
      <c r="B61" s="103" t="s">
        <v>164</v>
      </c>
      <c r="C61" s="104">
        <v>42552</v>
      </c>
      <c r="D61" s="109">
        <v>189140</v>
      </c>
      <c r="E61" s="105" t="s">
        <v>185</v>
      </c>
      <c r="F61" s="106">
        <f t="shared" si="0"/>
        <v>5295.9199999999992</v>
      </c>
      <c r="G61" s="110">
        <f t="shared" si="1"/>
        <v>2.7999999999999997E-2</v>
      </c>
    </row>
    <row r="62" spans="1:7" x14ac:dyDescent="0.3">
      <c r="A62" s="103" t="s">
        <v>181</v>
      </c>
      <c r="B62" s="103" t="s">
        <v>176</v>
      </c>
      <c r="C62" s="104">
        <v>42562</v>
      </c>
      <c r="D62" s="109">
        <v>55950</v>
      </c>
      <c r="E62" s="105" t="s">
        <v>183</v>
      </c>
      <c r="F62" s="106">
        <f t="shared" si="0"/>
        <v>1007.1000000000001</v>
      </c>
      <c r="G62" s="110">
        <f t="shared" si="1"/>
        <v>1.8000000000000002E-2</v>
      </c>
    </row>
    <row r="63" spans="1:7" x14ac:dyDescent="0.3">
      <c r="A63" s="103" t="s">
        <v>178</v>
      </c>
      <c r="B63" s="103" t="s">
        <v>176</v>
      </c>
      <c r="C63" s="104">
        <v>42578</v>
      </c>
      <c r="D63" s="109">
        <v>258120</v>
      </c>
      <c r="E63" s="105" t="s">
        <v>184</v>
      </c>
      <c r="F63" s="106">
        <f t="shared" si="0"/>
        <v>7227.36</v>
      </c>
      <c r="G63" s="110">
        <f t="shared" si="1"/>
        <v>2.7999999999999997E-2</v>
      </c>
    </row>
    <row r="64" spans="1:7" x14ac:dyDescent="0.3">
      <c r="A64" s="103" t="s">
        <v>182</v>
      </c>
      <c r="B64" s="103" t="s">
        <v>176</v>
      </c>
      <c r="C64" s="104">
        <v>42576</v>
      </c>
      <c r="D64" s="109">
        <v>192160</v>
      </c>
      <c r="E64" s="105" t="s">
        <v>186</v>
      </c>
      <c r="F64" s="106">
        <f t="shared" si="0"/>
        <v>5380.48</v>
      </c>
      <c r="G64" s="110">
        <f t="shared" si="1"/>
        <v>2.7999999999999997E-2</v>
      </c>
    </row>
    <row r="65" spans="1:7" x14ac:dyDescent="0.3">
      <c r="A65" s="103" t="s">
        <v>178</v>
      </c>
      <c r="B65" s="103" t="s">
        <v>164</v>
      </c>
      <c r="C65" s="104">
        <v>42377</v>
      </c>
      <c r="D65" s="109">
        <v>109040</v>
      </c>
      <c r="E65" s="105" t="s">
        <v>165</v>
      </c>
      <c r="F65" s="106">
        <f t="shared" si="0"/>
        <v>1962.7200000000003</v>
      </c>
      <c r="G65" s="110">
        <f t="shared" si="1"/>
        <v>1.8000000000000002E-2</v>
      </c>
    </row>
    <row r="66" spans="1:7" x14ac:dyDescent="0.3">
      <c r="A66" s="103" t="s">
        <v>182</v>
      </c>
      <c r="B66" s="103" t="s">
        <v>164</v>
      </c>
      <c r="C66" s="104">
        <v>42399</v>
      </c>
      <c r="D66" s="109">
        <v>290290</v>
      </c>
      <c r="E66" s="105" t="s">
        <v>185</v>
      </c>
      <c r="F66" s="106">
        <f t="shared" si="0"/>
        <v>8128.119999999999</v>
      </c>
      <c r="G66" s="110">
        <f t="shared" si="1"/>
        <v>2.7999999999999997E-2</v>
      </c>
    </row>
    <row r="67" spans="1:7" x14ac:dyDescent="0.3">
      <c r="A67" s="103" t="s">
        <v>180</v>
      </c>
      <c r="B67" s="103" t="s">
        <v>166</v>
      </c>
      <c r="C67" s="104">
        <v>42559</v>
      </c>
      <c r="D67" s="109">
        <v>136430</v>
      </c>
      <c r="E67" s="105" t="s">
        <v>183</v>
      </c>
      <c r="F67" s="106">
        <f t="shared" si="0"/>
        <v>2455.7400000000002</v>
      </c>
      <c r="G67" s="110">
        <f t="shared" si="1"/>
        <v>1.8000000000000002E-2</v>
      </c>
    </row>
    <row r="68" spans="1:7" x14ac:dyDescent="0.3">
      <c r="A68" s="103" t="s">
        <v>178</v>
      </c>
      <c r="B68" s="103" t="s">
        <v>176</v>
      </c>
      <c r="C68" s="104">
        <v>42438</v>
      </c>
      <c r="D68" s="109">
        <v>95570</v>
      </c>
      <c r="E68" s="105" t="s">
        <v>184</v>
      </c>
      <c r="F68" s="106">
        <f t="shared" ref="F68:F131" si="2">IF(D68&gt;=150000,D68*2.8%,D68*1.8%)</f>
        <v>1720.2600000000002</v>
      </c>
      <c r="G68" s="110">
        <f t="shared" ref="G68:G131" si="3">F68/D68</f>
        <v>1.8000000000000002E-2</v>
      </c>
    </row>
    <row r="69" spans="1:7" x14ac:dyDescent="0.3">
      <c r="A69" s="103" t="s">
        <v>182</v>
      </c>
      <c r="B69" s="103" t="s">
        <v>164</v>
      </c>
      <c r="C69" s="104">
        <v>42592</v>
      </c>
      <c r="D69" s="109">
        <v>254350</v>
      </c>
      <c r="E69" s="105" t="s">
        <v>186</v>
      </c>
      <c r="F69" s="106">
        <f t="shared" si="2"/>
        <v>7121.7999999999993</v>
      </c>
      <c r="G69" s="110">
        <f t="shared" si="3"/>
        <v>2.7999999999999997E-2</v>
      </c>
    </row>
    <row r="70" spans="1:7" x14ac:dyDescent="0.3">
      <c r="A70" s="103" t="s">
        <v>179</v>
      </c>
      <c r="B70" s="103" t="s">
        <v>176</v>
      </c>
      <c r="C70" s="104">
        <v>42551</v>
      </c>
      <c r="D70" s="109">
        <v>266960</v>
      </c>
      <c r="E70" s="105" t="s">
        <v>165</v>
      </c>
      <c r="F70" s="106">
        <f t="shared" si="2"/>
        <v>7474.8799999999992</v>
      </c>
      <c r="G70" s="110">
        <f t="shared" si="3"/>
        <v>2.7999999999999997E-2</v>
      </c>
    </row>
    <row r="71" spans="1:7" x14ac:dyDescent="0.3">
      <c r="A71" s="103" t="s">
        <v>178</v>
      </c>
      <c r="B71" s="103" t="s">
        <v>176</v>
      </c>
      <c r="C71" s="104">
        <v>42436</v>
      </c>
      <c r="D71" s="109">
        <v>218140</v>
      </c>
      <c r="E71" s="105" t="s">
        <v>185</v>
      </c>
      <c r="F71" s="106">
        <f t="shared" si="2"/>
        <v>6107.9199999999992</v>
      </c>
      <c r="G71" s="110">
        <f t="shared" si="3"/>
        <v>2.7999999999999997E-2</v>
      </c>
    </row>
    <row r="72" spans="1:7" x14ac:dyDescent="0.3">
      <c r="A72" s="103" t="s">
        <v>179</v>
      </c>
      <c r="B72" s="103" t="s">
        <v>166</v>
      </c>
      <c r="C72" s="104">
        <v>42576</v>
      </c>
      <c r="D72" s="109">
        <v>238630</v>
      </c>
      <c r="E72" s="105" t="s">
        <v>183</v>
      </c>
      <c r="F72" s="106">
        <f t="shared" si="2"/>
        <v>6681.6399999999994</v>
      </c>
      <c r="G72" s="110">
        <f t="shared" si="3"/>
        <v>2.7999999999999997E-2</v>
      </c>
    </row>
    <row r="73" spans="1:7" x14ac:dyDescent="0.3">
      <c r="A73" s="103" t="s">
        <v>182</v>
      </c>
      <c r="B73" s="103" t="s">
        <v>176</v>
      </c>
      <c r="C73" s="104">
        <v>42372</v>
      </c>
      <c r="D73" s="109">
        <v>235200</v>
      </c>
      <c r="E73" s="105" t="s">
        <v>184</v>
      </c>
      <c r="F73" s="106">
        <f t="shared" si="2"/>
        <v>6585.5999999999995</v>
      </c>
      <c r="G73" s="110">
        <f t="shared" si="3"/>
        <v>2.7999999999999997E-2</v>
      </c>
    </row>
    <row r="74" spans="1:7" x14ac:dyDescent="0.3">
      <c r="A74" s="103" t="s">
        <v>178</v>
      </c>
      <c r="B74" s="103" t="s">
        <v>177</v>
      </c>
      <c r="C74" s="104">
        <v>42567</v>
      </c>
      <c r="D74" s="109">
        <v>251640</v>
      </c>
      <c r="E74" s="105" t="s">
        <v>186</v>
      </c>
      <c r="F74" s="106">
        <f t="shared" si="2"/>
        <v>7045.9199999999992</v>
      </c>
      <c r="G74" s="110">
        <f t="shared" si="3"/>
        <v>2.7999999999999997E-2</v>
      </c>
    </row>
    <row r="75" spans="1:7" x14ac:dyDescent="0.3">
      <c r="A75" s="103" t="s">
        <v>180</v>
      </c>
      <c r="B75" s="103" t="s">
        <v>164</v>
      </c>
      <c r="C75" s="104">
        <v>42394</v>
      </c>
      <c r="D75" s="109">
        <v>135960</v>
      </c>
      <c r="E75" s="105" t="s">
        <v>183</v>
      </c>
      <c r="F75" s="106">
        <f t="shared" si="2"/>
        <v>2447.2800000000002</v>
      </c>
      <c r="G75" s="110">
        <f t="shared" si="3"/>
        <v>1.8000000000000002E-2</v>
      </c>
    </row>
    <row r="76" spans="1:7" x14ac:dyDescent="0.3">
      <c r="A76" s="103" t="s">
        <v>180</v>
      </c>
      <c r="B76" s="103" t="s">
        <v>176</v>
      </c>
      <c r="C76" s="104">
        <v>42516</v>
      </c>
      <c r="D76" s="109">
        <v>145970</v>
      </c>
      <c r="E76" s="105" t="s">
        <v>184</v>
      </c>
      <c r="F76" s="106">
        <f t="shared" si="2"/>
        <v>2627.4600000000005</v>
      </c>
      <c r="G76" s="110">
        <f t="shared" si="3"/>
        <v>1.8000000000000002E-2</v>
      </c>
    </row>
    <row r="77" spans="1:7" x14ac:dyDescent="0.3">
      <c r="A77" s="103" t="s">
        <v>182</v>
      </c>
      <c r="B77" s="103" t="s">
        <v>166</v>
      </c>
      <c r="C77" s="104">
        <v>42528</v>
      </c>
      <c r="D77" s="109">
        <v>276790</v>
      </c>
      <c r="E77" s="105" t="s">
        <v>186</v>
      </c>
      <c r="F77" s="106">
        <f t="shared" si="2"/>
        <v>7750.119999999999</v>
      </c>
      <c r="G77" s="110">
        <f t="shared" si="3"/>
        <v>2.7999999999999997E-2</v>
      </c>
    </row>
    <row r="78" spans="1:7" x14ac:dyDescent="0.3">
      <c r="A78" s="103" t="s">
        <v>181</v>
      </c>
      <c r="B78" s="103" t="s">
        <v>177</v>
      </c>
      <c r="C78" s="104">
        <v>42521</v>
      </c>
      <c r="D78" s="109">
        <v>83690</v>
      </c>
      <c r="E78" s="105" t="s">
        <v>165</v>
      </c>
      <c r="F78" s="106">
        <f t="shared" si="2"/>
        <v>1506.42</v>
      </c>
      <c r="G78" s="110">
        <f t="shared" si="3"/>
        <v>1.8000000000000002E-2</v>
      </c>
    </row>
    <row r="79" spans="1:7" x14ac:dyDescent="0.3">
      <c r="A79" s="103" t="s">
        <v>180</v>
      </c>
      <c r="B79" s="103" t="s">
        <v>164</v>
      </c>
      <c r="C79" s="104">
        <v>42395</v>
      </c>
      <c r="D79" s="109">
        <v>218090</v>
      </c>
      <c r="E79" s="105" t="s">
        <v>185</v>
      </c>
      <c r="F79" s="106">
        <f t="shared" si="2"/>
        <v>6106.5199999999995</v>
      </c>
      <c r="G79" s="110">
        <f t="shared" si="3"/>
        <v>2.7999999999999997E-2</v>
      </c>
    </row>
    <row r="80" spans="1:7" x14ac:dyDescent="0.3">
      <c r="A80" s="103" t="s">
        <v>179</v>
      </c>
      <c r="B80" s="103" t="s">
        <v>166</v>
      </c>
      <c r="C80" s="104">
        <v>42495</v>
      </c>
      <c r="D80" s="109">
        <v>44390</v>
      </c>
      <c r="E80" s="105" t="s">
        <v>183</v>
      </c>
      <c r="F80" s="106">
        <f t="shared" si="2"/>
        <v>799.0200000000001</v>
      </c>
      <c r="G80" s="110">
        <f t="shared" si="3"/>
        <v>1.8000000000000002E-2</v>
      </c>
    </row>
    <row r="81" spans="1:7" x14ac:dyDescent="0.3">
      <c r="A81" s="103" t="s">
        <v>179</v>
      </c>
      <c r="B81" s="103" t="s">
        <v>164</v>
      </c>
      <c r="C81" s="104">
        <v>42445</v>
      </c>
      <c r="D81" s="109">
        <v>253260</v>
      </c>
      <c r="E81" s="105" t="s">
        <v>184</v>
      </c>
      <c r="F81" s="106">
        <f t="shared" si="2"/>
        <v>7091.2799999999988</v>
      </c>
      <c r="G81" s="110">
        <f t="shared" si="3"/>
        <v>2.7999999999999997E-2</v>
      </c>
    </row>
    <row r="82" spans="1:7" x14ac:dyDescent="0.3">
      <c r="A82" s="103" t="s">
        <v>180</v>
      </c>
      <c r="B82" s="103" t="s">
        <v>164</v>
      </c>
      <c r="C82" s="104">
        <v>42600</v>
      </c>
      <c r="D82" s="109">
        <v>150890</v>
      </c>
      <c r="E82" s="105" t="s">
        <v>186</v>
      </c>
      <c r="F82" s="106">
        <f t="shared" si="2"/>
        <v>4224.9199999999992</v>
      </c>
      <c r="G82" s="110">
        <f t="shared" si="3"/>
        <v>2.7999999999999994E-2</v>
      </c>
    </row>
    <row r="83" spans="1:7" x14ac:dyDescent="0.3">
      <c r="A83" s="103" t="s">
        <v>180</v>
      </c>
      <c r="B83" s="103" t="s">
        <v>164</v>
      </c>
      <c r="C83" s="104">
        <v>42457</v>
      </c>
      <c r="D83" s="109">
        <v>116510</v>
      </c>
      <c r="E83" s="105" t="s">
        <v>165</v>
      </c>
      <c r="F83" s="106">
        <f t="shared" si="2"/>
        <v>2097.1800000000003</v>
      </c>
      <c r="G83" s="110">
        <f t="shared" si="3"/>
        <v>1.8000000000000002E-2</v>
      </c>
    </row>
    <row r="84" spans="1:7" x14ac:dyDescent="0.3">
      <c r="A84" s="103" t="s">
        <v>182</v>
      </c>
      <c r="B84" s="103" t="s">
        <v>164</v>
      </c>
      <c r="C84" s="104">
        <v>42550</v>
      </c>
      <c r="D84" s="109">
        <v>263310</v>
      </c>
      <c r="E84" s="105" t="s">
        <v>185</v>
      </c>
      <c r="F84" s="106">
        <f t="shared" si="2"/>
        <v>7372.6799999999994</v>
      </c>
      <c r="G84" s="110">
        <f t="shared" si="3"/>
        <v>2.7999999999999997E-2</v>
      </c>
    </row>
    <row r="85" spans="1:7" x14ac:dyDescent="0.3">
      <c r="A85" s="103" t="s">
        <v>179</v>
      </c>
      <c r="B85" s="103" t="s">
        <v>176</v>
      </c>
      <c r="C85" s="104">
        <v>42579</v>
      </c>
      <c r="D85" s="109">
        <v>111420</v>
      </c>
      <c r="E85" s="105" t="s">
        <v>183</v>
      </c>
      <c r="F85" s="106">
        <f t="shared" si="2"/>
        <v>2005.5600000000002</v>
      </c>
      <c r="G85" s="110">
        <f t="shared" si="3"/>
        <v>1.8000000000000002E-2</v>
      </c>
    </row>
    <row r="86" spans="1:7" x14ac:dyDescent="0.3">
      <c r="A86" s="103" t="s">
        <v>182</v>
      </c>
      <c r="B86" s="103" t="s">
        <v>176</v>
      </c>
      <c r="C86" s="104">
        <v>42422</v>
      </c>
      <c r="D86" s="109">
        <v>43310</v>
      </c>
      <c r="E86" s="105" t="s">
        <v>184</v>
      </c>
      <c r="F86" s="106">
        <f t="shared" si="2"/>
        <v>779.58</v>
      </c>
      <c r="G86" s="110">
        <f t="shared" si="3"/>
        <v>1.8000000000000002E-2</v>
      </c>
    </row>
    <row r="87" spans="1:7" x14ac:dyDescent="0.3">
      <c r="A87" s="103" t="s">
        <v>181</v>
      </c>
      <c r="B87" s="103" t="s">
        <v>177</v>
      </c>
      <c r="C87" s="104">
        <v>42506</v>
      </c>
      <c r="D87" s="109">
        <v>214110</v>
      </c>
      <c r="E87" s="105" t="s">
        <v>186</v>
      </c>
      <c r="F87" s="106">
        <f t="shared" si="2"/>
        <v>5995.079999999999</v>
      </c>
      <c r="G87" s="110">
        <f t="shared" si="3"/>
        <v>2.7999999999999997E-2</v>
      </c>
    </row>
    <row r="88" spans="1:7" x14ac:dyDescent="0.3">
      <c r="A88" s="103" t="s">
        <v>178</v>
      </c>
      <c r="B88" s="103" t="s">
        <v>166</v>
      </c>
      <c r="C88" s="104">
        <v>42549</v>
      </c>
      <c r="D88" s="109">
        <v>246040</v>
      </c>
      <c r="E88" s="105" t="s">
        <v>165</v>
      </c>
      <c r="F88" s="106">
        <f t="shared" si="2"/>
        <v>6889.119999999999</v>
      </c>
      <c r="G88" s="110">
        <f t="shared" si="3"/>
        <v>2.7999999999999997E-2</v>
      </c>
    </row>
    <row r="89" spans="1:7" x14ac:dyDescent="0.3">
      <c r="A89" s="103" t="s">
        <v>181</v>
      </c>
      <c r="B89" s="103" t="s">
        <v>164</v>
      </c>
      <c r="C89" s="104">
        <v>42479</v>
      </c>
      <c r="D89" s="109">
        <v>192190</v>
      </c>
      <c r="E89" s="105" t="s">
        <v>185</v>
      </c>
      <c r="F89" s="106">
        <f t="shared" si="2"/>
        <v>5381.32</v>
      </c>
      <c r="G89" s="110">
        <f t="shared" si="3"/>
        <v>2.7999999999999997E-2</v>
      </c>
    </row>
    <row r="90" spans="1:7" x14ac:dyDescent="0.3">
      <c r="A90" s="103" t="s">
        <v>178</v>
      </c>
      <c r="B90" s="103" t="s">
        <v>164</v>
      </c>
      <c r="C90" s="104">
        <v>42503</v>
      </c>
      <c r="D90" s="109">
        <v>159810</v>
      </c>
      <c r="E90" s="105" t="s">
        <v>183</v>
      </c>
      <c r="F90" s="106">
        <f t="shared" si="2"/>
        <v>4474.6799999999994</v>
      </c>
      <c r="G90" s="110">
        <f t="shared" si="3"/>
        <v>2.7999999999999997E-2</v>
      </c>
    </row>
    <row r="91" spans="1:7" x14ac:dyDescent="0.3">
      <c r="A91" s="103" t="s">
        <v>179</v>
      </c>
      <c r="B91" s="103" t="s">
        <v>177</v>
      </c>
      <c r="C91" s="104">
        <v>42556</v>
      </c>
      <c r="D91" s="109">
        <v>96660</v>
      </c>
      <c r="E91" s="105" t="s">
        <v>184</v>
      </c>
      <c r="F91" s="106">
        <f t="shared" si="2"/>
        <v>1739.88</v>
      </c>
      <c r="G91" s="110">
        <f t="shared" si="3"/>
        <v>1.8000000000000002E-2</v>
      </c>
    </row>
    <row r="92" spans="1:7" x14ac:dyDescent="0.3">
      <c r="A92" s="103" t="s">
        <v>182</v>
      </c>
      <c r="B92" s="103" t="s">
        <v>166</v>
      </c>
      <c r="C92" s="104">
        <v>42539</v>
      </c>
      <c r="D92" s="109">
        <v>82620</v>
      </c>
      <c r="E92" s="105" t="s">
        <v>186</v>
      </c>
      <c r="F92" s="106">
        <f t="shared" si="2"/>
        <v>1487.16</v>
      </c>
      <c r="G92" s="110">
        <f t="shared" si="3"/>
        <v>1.8000000000000002E-2</v>
      </c>
    </row>
    <row r="93" spans="1:7" x14ac:dyDescent="0.3">
      <c r="A93" s="103" t="s">
        <v>180</v>
      </c>
      <c r="B93" s="103" t="s">
        <v>177</v>
      </c>
      <c r="C93" s="104">
        <v>42598</v>
      </c>
      <c r="D93" s="109">
        <v>237350</v>
      </c>
      <c r="E93" s="105" t="s">
        <v>183</v>
      </c>
      <c r="F93" s="106">
        <f t="shared" si="2"/>
        <v>6645.7999999999993</v>
      </c>
      <c r="G93" s="110">
        <f t="shared" si="3"/>
        <v>2.7999999999999997E-2</v>
      </c>
    </row>
    <row r="94" spans="1:7" x14ac:dyDescent="0.3">
      <c r="A94" s="103" t="s">
        <v>179</v>
      </c>
      <c r="B94" s="103" t="s">
        <v>164</v>
      </c>
      <c r="C94" s="104">
        <v>42401</v>
      </c>
      <c r="D94" s="109">
        <v>169810</v>
      </c>
      <c r="E94" s="105" t="s">
        <v>184</v>
      </c>
      <c r="F94" s="106">
        <f t="shared" si="2"/>
        <v>4754.6799999999994</v>
      </c>
      <c r="G94" s="110">
        <f t="shared" si="3"/>
        <v>2.7999999999999997E-2</v>
      </c>
    </row>
    <row r="95" spans="1:7" x14ac:dyDescent="0.3">
      <c r="A95" s="103" t="s">
        <v>179</v>
      </c>
      <c r="B95" s="103" t="s">
        <v>166</v>
      </c>
      <c r="C95" s="104">
        <v>42563</v>
      </c>
      <c r="D95" s="109">
        <v>167610</v>
      </c>
      <c r="E95" s="105" t="s">
        <v>186</v>
      </c>
      <c r="F95" s="106">
        <f t="shared" si="2"/>
        <v>4693.08</v>
      </c>
      <c r="G95" s="110">
        <f t="shared" si="3"/>
        <v>2.8000000000000001E-2</v>
      </c>
    </row>
    <row r="96" spans="1:7" x14ac:dyDescent="0.3">
      <c r="A96" s="103" t="s">
        <v>180</v>
      </c>
      <c r="B96" s="103" t="s">
        <v>176</v>
      </c>
      <c r="C96" s="104">
        <v>42426</v>
      </c>
      <c r="D96" s="109">
        <v>295270</v>
      </c>
      <c r="E96" s="105" t="s">
        <v>165</v>
      </c>
      <c r="F96" s="106">
        <f t="shared" si="2"/>
        <v>8267.56</v>
      </c>
      <c r="G96" s="110">
        <f t="shared" si="3"/>
        <v>2.7999999999999997E-2</v>
      </c>
    </row>
    <row r="97" spans="1:7" x14ac:dyDescent="0.3">
      <c r="A97" s="103" t="s">
        <v>180</v>
      </c>
      <c r="B97" s="103" t="s">
        <v>164</v>
      </c>
      <c r="C97" s="104">
        <v>42454</v>
      </c>
      <c r="D97" s="109">
        <v>246870</v>
      </c>
      <c r="E97" s="105" t="s">
        <v>185</v>
      </c>
      <c r="F97" s="106">
        <f t="shared" si="2"/>
        <v>6912.36</v>
      </c>
      <c r="G97" s="110">
        <f t="shared" si="3"/>
        <v>2.7999999999999997E-2</v>
      </c>
    </row>
    <row r="98" spans="1:7" x14ac:dyDescent="0.3">
      <c r="A98" s="103" t="s">
        <v>179</v>
      </c>
      <c r="B98" s="103" t="s">
        <v>164</v>
      </c>
      <c r="C98" s="104">
        <v>42430</v>
      </c>
      <c r="D98" s="109">
        <v>163420</v>
      </c>
      <c r="E98" s="105" t="s">
        <v>183</v>
      </c>
      <c r="F98" s="106">
        <f t="shared" si="2"/>
        <v>4575.7599999999993</v>
      </c>
      <c r="G98" s="110">
        <f t="shared" si="3"/>
        <v>2.7999999999999997E-2</v>
      </c>
    </row>
    <row r="99" spans="1:7" x14ac:dyDescent="0.3">
      <c r="A99" s="103" t="s">
        <v>182</v>
      </c>
      <c r="B99" s="103" t="s">
        <v>164</v>
      </c>
      <c r="C99" s="104">
        <v>42382</v>
      </c>
      <c r="D99" s="109">
        <v>117540</v>
      </c>
      <c r="E99" s="105" t="s">
        <v>184</v>
      </c>
      <c r="F99" s="106">
        <f t="shared" si="2"/>
        <v>2115.7200000000003</v>
      </c>
      <c r="G99" s="110">
        <f t="shared" si="3"/>
        <v>1.8000000000000002E-2</v>
      </c>
    </row>
    <row r="100" spans="1:7" x14ac:dyDescent="0.3">
      <c r="A100" s="103" t="s">
        <v>180</v>
      </c>
      <c r="B100" s="103" t="s">
        <v>166</v>
      </c>
      <c r="C100" s="104">
        <v>42572</v>
      </c>
      <c r="D100" s="109">
        <v>218060</v>
      </c>
      <c r="E100" s="105" t="s">
        <v>186</v>
      </c>
      <c r="F100" s="106">
        <f t="shared" si="2"/>
        <v>6105.6799999999994</v>
      </c>
      <c r="G100" s="110">
        <f t="shared" si="3"/>
        <v>2.7999999999999997E-2</v>
      </c>
    </row>
    <row r="101" spans="1:7" x14ac:dyDescent="0.3">
      <c r="A101" s="103" t="s">
        <v>178</v>
      </c>
      <c r="B101" s="103" t="s">
        <v>166</v>
      </c>
      <c r="C101" s="104">
        <v>42561</v>
      </c>
      <c r="D101" s="109">
        <v>98850</v>
      </c>
      <c r="E101" s="105" t="s">
        <v>165</v>
      </c>
      <c r="F101" s="106">
        <f t="shared" si="2"/>
        <v>1779.3000000000002</v>
      </c>
      <c r="G101" s="110">
        <f t="shared" si="3"/>
        <v>1.8000000000000002E-2</v>
      </c>
    </row>
    <row r="102" spans="1:7" x14ac:dyDescent="0.3">
      <c r="A102" s="103" t="s">
        <v>182</v>
      </c>
      <c r="B102" s="103" t="s">
        <v>176</v>
      </c>
      <c r="C102" s="104">
        <v>42411</v>
      </c>
      <c r="D102" s="109">
        <v>60690</v>
      </c>
      <c r="E102" s="105" t="s">
        <v>185</v>
      </c>
      <c r="F102" s="106">
        <f t="shared" si="2"/>
        <v>1092.42</v>
      </c>
      <c r="G102" s="110">
        <f t="shared" si="3"/>
        <v>1.8000000000000002E-2</v>
      </c>
    </row>
    <row r="103" spans="1:7" x14ac:dyDescent="0.3">
      <c r="A103" s="103" t="s">
        <v>178</v>
      </c>
      <c r="B103" s="103" t="s">
        <v>166</v>
      </c>
      <c r="C103" s="104">
        <v>42584</v>
      </c>
      <c r="D103" s="109">
        <v>75830</v>
      </c>
      <c r="E103" s="105" t="s">
        <v>183</v>
      </c>
      <c r="F103" s="106">
        <f t="shared" si="2"/>
        <v>1364.94</v>
      </c>
      <c r="G103" s="110">
        <f t="shared" si="3"/>
        <v>1.8000000000000002E-2</v>
      </c>
    </row>
    <row r="104" spans="1:7" x14ac:dyDescent="0.3">
      <c r="A104" s="103" t="s">
        <v>182</v>
      </c>
      <c r="B104" s="103" t="s">
        <v>176</v>
      </c>
      <c r="C104" s="104">
        <v>42581</v>
      </c>
      <c r="D104" s="109">
        <v>185770</v>
      </c>
      <c r="E104" s="105" t="s">
        <v>184</v>
      </c>
      <c r="F104" s="106">
        <f t="shared" si="2"/>
        <v>5201.5599999999995</v>
      </c>
      <c r="G104" s="110">
        <f t="shared" si="3"/>
        <v>2.7999999999999997E-2</v>
      </c>
    </row>
    <row r="105" spans="1:7" x14ac:dyDescent="0.3">
      <c r="A105" s="103" t="s">
        <v>179</v>
      </c>
      <c r="B105" s="103" t="s">
        <v>177</v>
      </c>
      <c r="C105" s="104">
        <v>42422</v>
      </c>
      <c r="D105" s="109">
        <v>253170</v>
      </c>
      <c r="E105" s="105" t="s">
        <v>186</v>
      </c>
      <c r="F105" s="106">
        <f t="shared" si="2"/>
        <v>7088.7599999999993</v>
      </c>
      <c r="G105" s="110">
        <f t="shared" si="3"/>
        <v>2.7999999999999997E-2</v>
      </c>
    </row>
    <row r="106" spans="1:7" x14ac:dyDescent="0.3">
      <c r="A106" s="103" t="s">
        <v>179</v>
      </c>
      <c r="B106" s="103" t="s">
        <v>176</v>
      </c>
      <c r="C106" s="104">
        <v>42498</v>
      </c>
      <c r="D106" s="109">
        <v>159450</v>
      </c>
      <c r="E106" s="105" t="s">
        <v>165</v>
      </c>
      <c r="F106" s="106">
        <f t="shared" si="2"/>
        <v>4464.5999999999995</v>
      </c>
      <c r="G106" s="110">
        <f t="shared" si="3"/>
        <v>2.7999999999999997E-2</v>
      </c>
    </row>
    <row r="107" spans="1:7" x14ac:dyDescent="0.3">
      <c r="A107" s="103" t="s">
        <v>178</v>
      </c>
      <c r="B107" s="103" t="s">
        <v>166</v>
      </c>
      <c r="C107" s="104">
        <v>42383</v>
      </c>
      <c r="D107" s="109">
        <v>252750</v>
      </c>
      <c r="E107" s="105" t="s">
        <v>185</v>
      </c>
      <c r="F107" s="106">
        <f t="shared" si="2"/>
        <v>7076.9999999999991</v>
      </c>
      <c r="G107" s="110">
        <f t="shared" si="3"/>
        <v>2.7999999999999997E-2</v>
      </c>
    </row>
    <row r="108" spans="1:7" x14ac:dyDescent="0.3">
      <c r="A108" s="103" t="s">
        <v>179</v>
      </c>
      <c r="B108" s="103" t="s">
        <v>164</v>
      </c>
      <c r="C108" s="104">
        <v>42585</v>
      </c>
      <c r="D108" s="109">
        <v>221450</v>
      </c>
      <c r="E108" s="105" t="s">
        <v>183</v>
      </c>
      <c r="F108" s="106">
        <f t="shared" si="2"/>
        <v>6200.5999999999995</v>
      </c>
      <c r="G108" s="110">
        <f t="shared" si="3"/>
        <v>2.7999999999999997E-2</v>
      </c>
    </row>
    <row r="109" spans="1:7" x14ac:dyDescent="0.3">
      <c r="A109" s="103" t="s">
        <v>178</v>
      </c>
      <c r="B109" s="103" t="s">
        <v>164</v>
      </c>
      <c r="C109" s="104">
        <v>42482</v>
      </c>
      <c r="D109" s="109">
        <v>178720</v>
      </c>
      <c r="E109" s="105" t="s">
        <v>184</v>
      </c>
      <c r="F109" s="106">
        <f t="shared" si="2"/>
        <v>5004.16</v>
      </c>
      <c r="G109" s="110">
        <f t="shared" si="3"/>
        <v>2.8000000000000001E-2</v>
      </c>
    </row>
    <row r="110" spans="1:7" x14ac:dyDescent="0.3">
      <c r="A110" s="103" t="s">
        <v>178</v>
      </c>
      <c r="B110" s="103" t="s">
        <v>166</v>
      </c>
      <c r="C110" s="104">
        <v>42395</v>
      </c>
      <c r="D110" s="109">
        <v>175590</v>
      </c>
      <c r="E110" s="105" t="s">
        <v>186</v>
      </c>
      <c r="F110" s="106">
        <f t="shared" si="2"/>
        <v>4916.5199999999995</v>
      </c>
      <c r="G110" s="110">
        <f t="shared" si="3"/>
        <v>2.7999999999999997E-2</v>
      </c>
    </row>
    <row r="111" spans="1:7" x14ac:dyDescent="0.3">
      <c r="A111" s="103" t="s">
        <v>181</v>
      </c>
      <c r="B111" s="103" t="s">
        <v>177</v>
      </c>
      <c r="C111" s="104">
        <v>42566</v>
      </c>
      <c r="D111" s="109">
        <v>127020</v>
      </c>
      <c r="E111" s="105" t="s">
        <v>183</v>
      </c>
      <c r="F111" s="106">
        <f t="shared" si="2"/>
        <v>2286.36</v>
      </c>
      <c r="G111" s="110">
        <f t="shared" si="3"/>
        <v>1.8000000000000002E-2</v>
      </c>
    </row>
    <row r="112" spans="1:7" x14ac:dyDescent="0.3">
      <c r="A112" s="103" t="s">
        <v>179</v>
      </c>
      <c r="B112" s="103" t="s">
        <v>164</v>
      </c>
      <c r="C112" s="104">
        <v>42599</v>
      </c>
      <c r="D112" s="109">
        <v>77690</v>
      </c>
      <c r="E112" s="105" t="s">
        <v>184</v>
      </c>
      <c r="F112" s="106">
        <f t="shared" si="2"/>
        <v>1398.42</v>
      </c>
      <c r="G112" s="110">
        <f t="shared" si="3"/>
        <v>1.8000000000000002E-2</v>
      </c>
    </row>
    <row r="113" spans="1:7" x14ac:dyDescent="0.3">
      <c r="A113" s="103" t="s">
        <v>180</v>
      </c>
      <c r="B113" s="103" t="s">
        <v>164</v>
      </c>
      <c r="C113" s="104">
        <v>42517</v>
      </c>
      <c r="D113" s="109">
        <v>120820</v>
      </c>
      <c r="E113" s="105" t="s">
        <v>186</v>
      </c>
      <c r="F113" s="106">
        <f t="shared" si="2"/>
        <v>2174.7600000000002</v>
      </c>
      <c r="G113" s="110">
        <f t="shared" si="3"/>
        <v>1.8000000000000002E-2</v>
      </c>
    </row>
    <row r="114" spans="1:7" x14ac:dyDescent="0.3">
      <c r="A114" s="103" t="s">
        <v>181</v>
      </c>
      <c r="B114" s="103" t="s">
        <v>166</v>
      </c>
      <c r="C114" s="104">
        <v>42491</v>
      </c>
      <c r="D114" s="109">
        <v>151520</v>
      </c>
      <c r="E114" s="105" t="s">
        <v>165</v>
      </c>
      <c r="F114" s="106">
        <f t="shared" si="2"/>
        <v>4242.5599999999995</v>
      </c>
      <c r="G114" s="110">
        <f t="shared" si="3"/>
        <v>2.7999999999999997E-2</v>
      </c>
    </row>
    <row r="115" spans="1:7" x14ac:dyDescent="0.3">
      <c r="A115" s="103" t="s">
        <v>182</v>
      </c>
      <c r="B115" s="103" t="s">
        <v>176</v>
      </c>
      <c r="C115" s="104">
        <v>42474</v>
      </c>
      <c r="D115" s="109">
        <v>239710</v>
      </c>
      <c r="E115" s="105" t="s">
        <v>185</v>
      </c>
      <c r="F115" s="106">
        <f t="shared" si="2"/>
        <v>6711.8799999999992</v>
      </c>
      <c r="G115" s="110">
        <f t="shared" si="3"/>
        <v>2.7999999999999997E-2</v>
      </c>
    </row>
    <row r="116" spans="1:7" x14ac:dyDescent="0.3">
      <c r="A116" s="103" t="s">
        <v>180</v>
      </c>
      <c r="B116" s="103" t="s">
        <v>164</v>
      </c>
      <c r="C116" s="104">
        <v>42588</v>
      </c>
      <c r="D116" s="109">
        <v>229630</v>
      </c>
      <c r="E116" s="105" t="s">
        <v>183</v>
      </c>
      <c r="F116" s="106">
        <f t="shared" si="2"/>
        <v>6429.6399999999994</v>
      </c>
      <c r="G116" s="110">
        <f t="shared" si="3"/>
        <v>2.7999999999999997E-2</v>
      </c>
    </row>
    <row r="117" spans="1:7" x14ac:dyDescent="0.3">
      <c r="A117" s="103" t="s">
        <v>178</v>
      </c>
      <c r="B117" s="103" t="s">
        <v>164</v>
      </c>
      <c r="C117" s="104">
        <v>42386</v>
      </c>
      <c r="D117" s="109">
        <v>162480</v>
      </c>
      <c r="E117" s="105" t="s">
        <v>184</v>
      </c>
      <c r="F117" s="106">
        <f t="shared" si="2"/>
        <v>4549.4399999999996</v>
      </c>
      <c r="G117" s="110">
        <f t="shared" si="3"/>
        <v>2.7999999999999997E-2</v>
      </c>
    </row>
    <row r="118" spans="1:7" x14ac:dyDescent="0.3">
      <c r="A118" s="103" t="s">
        <v>180</v>
      </c>
      <c r="B118" s="103" t="s">
        <v>176</v>
      </c>
      <c r="C118" s="104">
        <v>42560</v>
      </c>
      <c r="D118" s="109">
        <v>29350</v>
      </c>
      <c r="E118" s="105" t="s">
        <v>186</v>
      </c>
      <c r="F118" s="106">
        <f t="shared" si="2"/>
        <v>528.30000000000007</v>
      </c>
      <c r="G118" s="110">
        <f t="shared" si="3"/>
        <v>1.8000000000000002E-2</v>
      </c>
    </row>
    <row r="119" spans="1:7" x14ac:dyDescent="0.3">
      <c r="A119" s="103" t="s">
        <v>178</v>
      </c>
      <c r="B119" s="103" t="s">
        <v>166</v>
      </c>
      <c r="C119" s="104">
        <v>42493</v>
      </c>
      <c r="D119" s="109">
        <v>193950</v>
      </c>
      <c r="E119" s="105" t="s">
        <v>165</v>
      </c>
      <c r="F119" s="106">
        <f t="shared" si="2"/>
        <v>5430.5999999999995</v>
      </c>
      <c r="G119" s="110">
        <f t="shared" si="3"/>
        <v>2.7999999999999997E-2</v>
      </c>
    </row>
    <row r="120" spans="1:7" x14ac:dyDescent="0.3">
      <c r="A120" s="103" t="s">
        <v>179</v>
      </c>
      <c r="B120" s="103" t="s">
        <v>164</v>
      </c>
      <c r="C120" s="104">
        <v>42506</v>
      </c>
      <c r="D120" s="109">
        <v>191740</v>
      </c>
      <c r="E120" s="105" t="s">
        <v>185</v>
      </c>
      <c r="F120" s="106">
        <f t="shared" si="2"/>
        <v>5368.7199999999993</v>
      </c>
      <c r="G120" s="110">
        <f t="shared" si="3"/>
        <v>2.7999999999999997E-2</v>
      </c>
    </row>
    <row r="121" spans="1:7" x14ac:dyDescent="0.3">
      <c r="A121" s="103" t="s">
        <v>178</v>
      </c>
      <c r="B121" s="103" t="s">
        <v>176</v>
      </c>
      <c r="C121" s="104">
        <v>42539</v>
      </c>
      <c r="D121" s="109">
        <v>291800</v>
      </c>
      <c r="E121" s="105" t="s">
        <v>183</v>
      </c>
      <c r="F121" s="106">
        <f t="shared" si="2"/>
        <v>8170.3999999999987</v>
      </c>
      <c r="G121" s="110">
        <f t="shared" si="3"/>
        <v>2.7999999999999997E-2</v>
      </c>
    </row>
    <row r="122" spans="1:7" x14ac:dyDescent="0.3">
      <c r="A122" s="103" t="s">
        <v>180</v>
      </c>
      <c r="B122" s="103" t="s">
        <v>177</v>
      </c>
      <c r="C122" s="104">
        <v>42398</v>
      </c>
      <c r="D122" s="109">
        <v>149350</v>
      </c>
      <c r="E122" s="105" t="s">
        <v>184</v>
      </c>
      <c r="F122" s="106">
        <f t="shared" si="2"/>
        <v>2688.3</v>
      </c>
      <c r="G122" s="110">
        <f t="shared" si="3"/>
        <v>1.8000000000000002E-2</v>
      </c>
    </row>
    <row r="123" spans="1:7" x14ac:dyDescent="0.3">
      <c r="A123" s="103" t="s">
        <v>181</v>
      </c>
      <c r="B123" s="103" t="s">
        <v>164</v>
      </c>
      <c r="C123" s="104">
        <v>42542</v>
      </c>
      <c r="D123" s="109">
        <v>214270</v>
      </c>
      <c r="E123" s="105" t="s">
        <v>186</v>
      </c>
      <c r="F123" s="106">
        <f t="shared" si="2"/>
        <v>5999.5599999999995</v>
      </c>
      <c r="G123" s="110">
        <f t="shared" si="3"/>
        <v>2.7999999999999997E-2</v>
      </c>
    </row>
    <row r="124" spans="1:7" x14ac:dyDescent="0.3">
      <c r="A124" s="103" t="s">
        <v>182</v>
      </c>
      <c r="B124" s="103" t="s">
        <v>164</v>
      </c>
      <c r="C124" s="104">
        <v>42508</v>
      </c>
      <c r="D124" s="109">
        <v>71970</v>
      </c>
      <c r="E124" s="105" t="s">
        <v>165</v>
      </c>
      <c r="F124" s="106">
        <f t="shared" si="2"/>
        <v>1295.4600000000003</v>
      </c>
      <c r="G124" s="110">
        <f t="shared" si="3"/>
        <v>1.8000000000000002E-2</v>
      </c>
    </row>
    <row r="125" spans="1:7" x14ac:dyDescent="0.3">
      <c r="A125" s="103" t="s">
        <v>178</v>
      </c>
      <c r="B125" s="103" t="s">
        <v>176</v>
      </c>
      <c r="C125" s="104">
        <v>42539</v>
      </c>
      <c r="D125" s="109">
        <v>163250</v>
      </c>
      <c r="E125" s="105" t="s">
        <v>185</v>
      </c>
      <c r="F125" s="106">
        <f t="shared" si="2"/>
        <v>4570.9999999999991</v>
      </c>
      <c r="G125" s="110">
        <f t="shared" si="3"/>
        <v>2.7999999999999994E-2</v>
      </c>
    </row>
    <row r="126" spans="1:7" x14ac:dyDescent="0.3">
      <c r="A126" s="103" t="s">
        <v>182</v>
      </c>
      <c r="B126" s="103" t="s">
        <v>164</v>
      </c>
      <c r="C126" s="104">
        <v>42386</v>
      </c>
      <c r="D126" s="109">
        <v>133660</v>
      </c>
      <c r="E126" s="105" t="s">
        <v>183</v>
      </c>
      <c r="F126" s="106">
        <f t="shared" si="2"/>
        <v>2405.88</v>
      </c>
      <c r="G126" s="110">
        <f t="shared" si="3"/>
        <v>1.8000000000000002E-2</v>
      </c>
    </row>
    <row r="127" spans="1:7" x14ac:dyDescent="0.3">
      <c r="A127" s="103" t="s">
        <v>178</v>
      </c>
      <c r="B127" s="103" t="s">
        <v>177</v>
      </c>
      <c r="C127" s="104">
        <v>42376</v>
      </c>
      <c r="D127" s="109">
        <v>135710</v>
      </c>
      <c r="E127" s="105" t="s">
        <v>184</v>
      </c>
      <c r="F127" s="106">
        <f t="shared" si="2"/>
        <v>2442.7800000000002</v>
      </c>
      <c r="G127" s="110">
        <f t="shared" si="3"/>
        <v>1.8000000000000002E-2</v>
      </c>
    </row>
    <row r="128" spans="1:7" x14ac:dyDescent="0.3">
      <c r="A128" s="103" t="s">
        <v>180</v>
      </c>
      <c r="B128" s="103" t="s">
        <v>166</v>
      </c>
      <c r="C128" s="104">
        <v>42495</v>
      </c>
      <c r="D128" s="109">
        <v>148400</v>
      </c>
      <c r="E128" s="105" t="s">
        <v>186</v>
      </c>
      <c r="F128" s="106">
        <f t="shared" si="2"/>
        <v>2671.2000000000003</v>
      </c>
      <c r="G128" s="110">
        <f t="shared" si="3"/>
        <v>1.8000000000000002E-2</v>
      </c>
    </row>
    <row r="129" spans="1:7" x14ac:dyDescent="0.3">
      <c r="A129" s="103" t="s">
        <v>180</v>
      </c>
      <c r="B129" s="103" t="s">
        <v>166</v>
      </c>
      <c r="C129" s="104">
        <v>42374</v>
      </c>
      <c r="D129" s="109">
        <v>208110</v>
      </c>
      <c r="E129" s="105" t="s">
        <v>183</v>
      </c>
      <c r="F129" s="106">
        <f t="shared" si="2"/>
        <v>5827.079999999999</v>
      </c>
      <c r="G129" s="110">
        <f t="shared" si="3"/>
        <v>2.7999999999999994E-2</v>
      </c>
    </row>
    <row r="130" spans="1:7" x14ac:dyDescent="0.3">
      <c r="A130" s="103" t="s">
        <v>182</v>
      </c>
      <c r="B130" s="103" t="s">
        <v>164</v>
      </c>
      <c r="C130" s="104">
        <v>42572</v>
      </c>
      <c r="D130" s="109">
        <v>184480</v>
      </c>
      <c r="E130" s="105" t="s">
        <v>184</v>
      </c>
      <c r="F130" s="106">
        <f t="shared" si="2"/>
        <v>5165.4399999999996</v>
      </c>
      <c r="G130" s="110">
        <f t="shared" si="3"/>
        <v>2.7999999999999997E-2</v>
      </c>
    </row>
    <row r="131" spans="1:7" x14ac:dyDescent="0.3">
      <c r="A131" s="103" t="s">
        <v>179</v>
      </c>
      <c r="B131" s="103" t="s">
        <v>177</v>
      </c>
      <c r="C131" s="104">
        <v>42470</v>
      </c>
      <c r="D131" s="109">
        <v>27460</v>
      </c>
      <c r="E131" s="105" t="s">
        <v>186</v>
      </c>
      <c r="F131" s="106">
        <f t="shared" si="2"/>
        <v>494.28000000000003</v>
      </c>
      <c r="G131" s="110">
        <f t="shared" si="3"/>
        <v>1.8000000000000002E-2</v>
      </c>
    </row>
    <row r="132" spans="1:7" x14ac:dyDescent="0.3">
      <c r="A132" s="103" t="s">
        <v>181</v>
      </c>
      <c r="B132" s="103" t="s">
        <v>176</v>
      </c>
      <c r="C132" s="104">
        <v>42385</v>
      </c>
      <c r="D132" s="109">
        <v>38690</v>
      </c>
      <c r="E132" s="105" t="s">
        <v>165</v>
      </c>
      <c r="F132" s="106">
        <f t="shared" ref="F132:F195" si="4">IF(D132&gt;=150000,D132*2.8%,D132*1.8%)</f>
        <v>696.42000000000007</v>
      </c>
      <c r="G132" s="110">
        <f t="shared" ref="G132:G195" si="5">F132/D132</f>
        <v>1.8000000000000002E-2</v>
      </c>
    </row>
    <row r="133" spans="1:7" x14ac:dyDescent="0.3">
      <c r="A133" s="103" t="s">
        <v>180</v>
      </c>
      <c r="B133" s="103" t="s">
        <v>177</v>
      </c>
      <c r="C133" s="104">
        <v>42487</v>
      </c>
      <c r="D133" s="109">
        <v>142710</v>
      </c>
      <c r="E133" s="105" t="s">
        <v>185</v>
      </c>
      <c r="F133" s="106">
        <f t="shared" si="4"/>
        <v>2568.7800000000002</v>
      </c>
      <c r="G133" s="110">
        <f t="shared" si="5"/>
        <v>1.8000000000000002E-2</v>
      </c>
    </row>
    <row r="134" spans="1:7" x14ac:dyDescent="0.3">
      <c r="A134" s="103" t="s">
        <v>178</v>
      </c>
      <c r="B134" s="103" t="s">
        <v>177</v>
      </c>
      <c r="C134" s="104">
        <v>42463</v>
      </c>
      <c r="D134" s="109">
        <v>206730</v>
      </c>
      <c r="E134" s="105" t="s">
        <v>183</v>
      </c>
      <c r="F134" s="106">
        <f t="shared" si="4"/>
        <v>5788.44</v>
      </c>
      <c r="G134" s="110">
        <f t="shared" si="5"/>
        <v>2.7999999999999997E-2</v>
      </c>
    </row>
    <row r="135" spans="1:7" x14ac:dyDescent="0.3">
      <c r="A135" s="103" t="s">
        <v>180</v>
      </c>
      <c r="B135" s="103" t="s">
        <v>176</v>
      </c>
      <c r="C135" s="104">
        <v>42461</v>
      </c>
      <c r="D135" s="109">
        <v>164640</v>
      </c>
      <c r="E135" s="105" t="s">
        <v>184</v>
      </c>
      <c r="F135" s="106">
        <f t="shared" si="4"/>
        <v>4609.9199999999992</v>
      </c>
      <c r="G135" s="110">
        <f t="shared" si="5"/>
        <v>2.7999999999999994E-2</v>
      </c>
    </row>
    <row r="136" spans="1:7" x14ac:dyDescent="0.3">
      <c r="A136" s="103" t="s">
        <v>181</v>
      </c>
      <c r="B136" s="103" t="s">
        <v>177</v>
      </c>
      <c r="C136" s="104">
        <v>42582</v>
      </c>
      <c r="D136" s="109">
        <v>98800</v>
      </c>
      <c r="E136" s="105" t="s">
        <v>186</v>
      </c>
      <c r="F136" s="106">
        <f t="shared" si="4"/>
        <v>1778.4000000000003</v>
      </c>
      <c r="G136" s="110">
        <f t="shared" si="5"/>
        <v>1.8000000000000002E-2</v>
      </c>
    </row>
    <row r="137" spans="1:7" x14ac:dyDescent="0.3">
      <c r="A137" s="103" t="s">
        <v>180</v>
      </c>
      <c r="B137" s="103" t="s">
        <v>177</v>
      </c>
      <c r="C137" s="104">
        <v>42459</v>
      </c>
      <c r="D137" s="109">
        <v>150180</v>
      </c>
      <c r="E137" s="105" t="s">
        <v>165</v>
      </c>
      <c r="F137" s="106">
        <f t="shared" si="4"/>
        <v>4205.04</v>
      </c>
      <c r="G137" s="110">
        <f t="shared" si="5"/>
        <v>2.8000000000000001E-2</v>
      </c>
    </row>
    <row r="138" spans="1:7" x14ac:dyDescent="0.3">
      <c r="A138" s="103" t="s">
        <v>178</v>
      </c>
      <c r="B138" s="103" t="s">
        <v>164</v>
      </c>
      <c r="C138" s="104">
        <v>42445</v>
      </c>
      <c r="D138" s="109">
        <v>267010</v>
      </c>
      <c r="E138" s="105" t="s">
        <v>185</v>
      </c>
      <c r="F138" s="106">
        <f t="shared" si="4"/>
        <v>7476.2799999999988</v>
      </c>
      <c r="G138" s="110">
        <f t="shared" si="5"/>
        <v>2.7999999999999997E-2</v>
      </c>
    </row>
    <row r="139" spans="1:7" x14ac:dyDescent="0.3">
      <c r="A139" s="103" t="s">
        <v>180</v>
      </c>
      <c r="B139" s="103" t="s">
        <v>164</v>
      </c>
      <c r="C139" s="104">
        <v>42407</v>
      </c>
      <c r="D139" s="109">
        <v>81220</v>
      </c>
      <c r="E139" s="105" t="s">
        <v>183</v>
      </c>
      <c r="F139" s="106">
        <f t="shared" si="4"/>
        <v>1461.9600000000003</v>
      </c>
      <c r="G139" s="110">
        <f t="shared" si="5"/>
        <v>1.8000000000000002E-2</v>
      </c>
    </row>
    <row r="140" spans="1:7" x14ac:dyDescent="0.3">
      <c r="A140" s="103" t="s">
        <v>180</v>
      </c>
      <c r="B140" s="103" t="s">
        <v>166</v>
      </c>
      <c r="C140" s="104">
        <v>42568</v>
      </c>
      <c r="D140" s="109">
        <v>82970</v>
      </c>
      <c r="E140" s="105" t="s">
        <v>184</v>
      </c>
      <c r="F140" s="106">
        <f t="shared" si="4"/>
        <v>1493.4600000000003</v>
      </c>
      <c r="G140" s="110">
        <f t="shared" si="5"/>
        <v>1.8000000000000002E-2</v>
      </c>
    </row>
    <row r="141" spans="1:7" x14ac:dyDescent="0.3">
      <c r="A141" s="103" t="s">
        <v>182</v>
      </c>
      <c r="B141" s="103" t="s">
        <v>166</v>
      </c>
      <c r="C141" s="104">
        <v>42512</v>
      </c>
      <c r="D141" s="109">
        <v>67980</v>
      </c>
      <c r="E141" s="105" t="s">
        <v>186</v>
      </c>
      <c r="F141" s="106">
        <f t="shared" si="4"/>
        <v>1223.6400000000001</v>
      </c>
      <c r="G141" s="110">
        <f t="shared" si="5"/>
        <v>1.8000000000000002E-2</v>
      </c>
    </row>
    <row r="142" spans="1:7" x14ac:dyDescent="0.3">
      <c r="A142" s="103" t="s">
        <v>181</v>
      </c>
      <c r="B142" s="103" t="s">
        <v>164</v>
      </c>
      <c r="C142" s="104">
        <v>42459</v>
      </c>
      <c r="D142" s="109">
        <v>68280</v>
      </c>
      <c r="E142" s="105" t="s">
        <v>165</v>
      </c>
      <c r="F142" s="106">
        <f t="shared" si="4"/>
        <v>1229.0400000000002</v>
      </c>
      <c r="G142" s="110">
        <f t="shared" si="5"/>
        <v>1.8000000000000002E-2</v>
      </c>
    </row>
    <row r="143" spans="1:7" x14ac:dyDescent="0.3">
      <c r="A143" s="103" t="s">
        <v>180</v>
      </c>
      <c r="B143" s="103" t="s">
        <v>177</v>
      </c>
      <c r="C143" s="104">
        <v>42473</v>
      </c>
      <c r="D143" s="109">
        <v>50420</v>
      </c>
      <c r="E143" s="105" t="s">
        <v>185</v>
      </c>
      <c r="F143" s="106">
        <f t="shared" si="4"/>
        <v>907.56000000000006</v>
      </c>
      <c r="G143" s="110">
        <f t="shared" si="5"/>
        <v>1.8000000000000002E-2</v>
      </c>
    </row>
    <row r="144" spans="1:7" x14ac:dyDescent="0.3">
      <c r="A144" s="103" t="s">
        <v>180</v>
      </c>
      <c r="B144" s="103" t="s">
        <v>164</v>
      </c>
      <c r="C144" s="104">
        <v>42572</v>
      </c>
      <c r="D144" s="109">
        <v>156760</v>
      </c>
      <c r="E144" s="105" t="s">
        <v>183</v>
      </c>
      <c r="F144" s="106">
        <f t="shared" si="4"/>
        <v>4389.28</v>
      </c>
      <c r="G144" s="110">
        <f t="shared" si="5"/>
        <v>2.7999999999999997E-2</v>
      </c>
    </row>
    <row r="145" spans="1:7" x14ac:dyDescent="0.3">
      <c r="A145" s="103" t="s">
        <v>179</v>
      </c>
      <c r="B145" s="103" t="s">
        <v>176</v>
      </c>
      <c r="C145" s="104">
        <v>42418</v>
      </c>
      <c r="D145" s="109">
        <v>51870</v>
      </c>
      <c r="E145" s="105" t="s">
        <v>184</v>
      </c>
      <c r="F145" s="106">
        <f t="shared" si="4"/>
        <v>933.66000000000008</v>
      </c>
      <c r="G145" s="110">
        <f t="shared" si="5"/>
        <v>1.8000000000000002E-2</v>
      </c>
    </row>
    <row r="146" spans="1:7" x14ac:dyDescent="0.3">
      <c r="A146" s="103" t="s">
        <v>178</v>
      </c>
      <c r="B146" s="103" t="s">
        <v>164</v>
      </c>
      <c r="C146" s="104">
        <v>42575</v>
      </c>
      <c r="D146" s="109">
        <v>61580</v>
      </c>
      <c r="E146" s="105" t="s">
        <v>186</v>
      </c>
      <c r="F146" s="106">
        <f t="shared" si="4"/>
        <v>1108.44</v>
      </c>
      <c r="G146" s="110">
        <f t="shared" si="5"/>
        <v>1.8000000000000002E-2</v>
      </c>
    </row>
    <row r="147" spans="1:7" x14ac:dyDescent="0.3">
      <c r="A147" s="103" t="s">
        <v>179</v>
      </c>
      <c r="B147" s="103" t="s">
        <v>176</v>
      </c>
      <c r="C147" s="104">
        <v>42594</v>
      </c>
      <c r="D147" s="109">
        <v>139060</v>
      </c>
      <c r="E147" s="105" t="s">
        <v>183</v>
      </c>
      <c r="F147" s="106">
        <f t="shared" si="4"/>
        <v>2503.0800000000004</v>
      </c>
      <c r="G147" s="110">
        <f t="shared" si="5"/>
        <v>1.8000000000000002E-2</v>
      </c>
    </row>
    <row r="148" spans="1:7" x14ac:dyDescent="0.3">
      <c r="A148" s="103" t="s">
        <v>179</v>
      </c>
      <c r="B148" s="103" t="s">
        <v>164</v>
      </c>
      <c r="C148" s="104">
        <v>42492</v>
      </c>
      <c r="D148" s="109">
        <v>266880</v>
      </c>
      <c r="E148" s="105" t="s">
        <v>184</v>
      </c>
      <c r="F148" s="106">
        <f t="shared" si="4"/>
        <v>7472.6399999999994</v>
      </c>
      <c r="G148" s="110">
        <f t="shared" si="5"/>
        <v>2.7999999999999997E-2</v>
      </c>
    </row>
    <row r="149" spans="1:7" x14ac:dyDescent="0.3">
      <c r="A149" s="103" t="s">
        <v>180</v>
      </c>
      <c r="B149" s="103" t="s">
        <v>164</v>
      </c>
      <c r="C149" s="104">
        <v>42599</v>
      </c>
      <c r="D149" s="109">
        <v>123870</v>
      </c>
      <c r="E149" s="105" t="s">
        <v>186</v>
      </c>
      <c r="F149" s="106">
        <f t="shared" si="4"/>
        <v>2229.6600000000003</v>
      </c>
      <c r="G149" s="110">
        <f t="shared" si="5"/>
        <v>1.8000000000000002E-2</v>
      </c>
    </row>
    <row r="150" spans="1:7" x14ac:dyDescent="0.3">
      <c r="A150" s="103" t="s">
        <v>180</v>
      </c>
      <c r="B150" s="103" t="s">
        <v>164</v>
      </c>
      <c r="C150" s="104">
        <v>42371</v>
      </c>
      <c r="D150" s="109">
        <v>278130</v>
      </c>
      <c r="E150" s="105" t="s">
        <v>165</v>
      </c>
      <c r="F150" s="106">
        <f t="shared" si="4"/>
        <v>7787.6399999999994</v>
      </c>
      <c r="G150" s="110">
        <f t="shared" si="5"/>
        <v>2.7999999999999997E-2</v>
      </c>
    </row>
    <row r="151" spans="1:7" x14ac:dyDescent="0.3">
      <c r="A151" s="103" t="s">
        <v>178</v>
      </c>
      <c r="B151" s="103" t="s">
        <v>164</v>
      </c>
      <c r="C151" s="104">
        <v>42550</v>
      </c>
      <c r="D151" s="109">
        <v>248380</v>
      </c>
      <c r="E151" s="105" t="s">
        <v>185</v>
      </c>
      <c r="F151" s="106">
        <f t="shared" si="4"/>
        <v>6954.6399999999994</v>
      </c>
      <c r="G151" s="110">
        <f t="shared" si="5"/>
        <v>2.7999999999999997E-2</v>
      </c>
    </row>
    <row r="152" spans="1:7" x14ac:dyDescent="0.3">
      <c r="A152" s="103" t="s">
        <v>179</v>
      </c>
      <c r="B152" s="103" t="s">
        <v>176</v>
      </c>
      <c r="C152" s="104">
        <v>42495</v>
      </c>
      <c r="D152" s="109">
        <v>187160</v>
      </c>
      <c r="E152" s="105" t="s">
        <v>183</v>
      </c>
      <c r="F152" s="106">
        <f t="shared" si="4"/>
        <v>5240.4799999999996</v>
      </c>
      <c r="G152" s="110">
        <f t="shared" si="5"/>
        <v>2.7999999999999997E-2</v>
      </c>
    </row>
    <row r="153" spans="1:7" x14ac:dyDescent="0.3">
      <c r="A153" s="103" t="s">
        <v>182</v>
      </c>
      <c r="B153" s="103" t="s">
        <v>176</v>
      </c>
      <c r="C153" s="104">
        <v>42599</v>
      </c>
      <c r="D153" s="109">
        <v>117840</v>
      </c>
      <c r="E153" s="105" t="s">
        <v>184</v>
      </c>
      <c r="F153" s="106">
        <f t="shared" si="4"/>
        <v>2121.1200000000003</v>
      </c>
      <c r="G153" s="110">
        <f t="shared" si="5"/>
        <v>1.8000000000000002E-2</v>
      </c>
    </row>
    <row r="154" spans="1:7" x14ac:dyDescent="0.3">
      <c r="A154" s="103" t="s">
        <v>178</v>
      </c>
      <c r="B154" s="103" t="s">
        <v>177</v>
      </c>
      <c r="C154" s="104">
        <v>42447</v>
      </c>
      <c r="D154" s="109">
        <v>153710</v>
      </c>
      <c r="E154" s="105" t="s">
        <v>186</v>
      </c>
      <c r="F154" s="106">
        <f t="shared" si="4"/>
        <v>4303.8799999999992</v>
      </c>
      <c r="G154" s="110">
        <f t="shared" si="5"/>
        <v>2.7999999999999994E-2</v>
      </c>
    </row>
    <row r="155" spans="1:7" x14ac:dyDescent="0.3">
      <c r="A155" s="103" t="s">
        <v>178</v>
      </c>
      <c r="B155" s="103" t="s">
        <v>164</v>
      </c>
      <c r="C155" s="104">
        <v>42444</v>
      </c>
      <c r="D155" s="109">
        <v>296470</v>
      </c>
      <c r="E155" s="105" t="s">
        <v>165</v>
      </c>
      <c r="F155" s="106">
        <f t="shared" si="4"/>
        <v>8301.16</v>
      </c>
      <c r="G155" s="110">
        <f t="shared" si="5"/>
        <v>2.8000000000000001E-2</v>
      </c>
    </row>
    <row r="156" spans="1:7" x14ac:dyDescent="0.3">
      <c r="A156" s="103" t="s">
        <v>180</v>
      </c>
      <c r="B156" s="103" t="s">
        <v>177</v>
      </c>
      <c r="C156" s="104">
        <v>42409</v>
      </c>
      <c r="D156" s="109">
        <v>46910</v>
      </c>
      <c r="E156" s="105" t="s">
        <v>185</v>
      </c>
      <c r="F156" s="106">
        <f t="shared" si="4"/>
        <v>844.38000000000011</v>
      </c>
      <c r="G156" s="110">
        <f t="shared" si="5"/>
        <v>1.8000000000000002E-2</v>
      </c>
    </row>
    <row r="157" spans="1:7" x14ac:dyDescent="0.3">
      <c r="A157" s="103" t="s">
        <v>178</v>
      </c>
      <c r="B157" s="103" t="s">
        <v>176</v>
      </c>
      <c r="C157" s="104">
        <v>42585</v>
      </c>
      <c r="D157" s="109">
        <v>176910</v>
      </c>
      <c r="E157" s="105" t="s">
        <v>183</v>
      </c>
      <c r="F157" s="106">
        <f t="shared" si="4"/>
        <v>4953.4799999999996</v>
      </c>
      <c r="G157" s="110">
        <f t="shared" si="5"/>
        <v>2.7999999999999997E-2</v>
      </c>
    </row>
    <row r="158" spans="1:7" x14ac:dyDescent="0.3">
      <c r="A158" s="103" t="s">
        <v>180</v>
      </c>
      <c r="B158" s="103" t="s">
        <v>176</v>
      </c>
      <c r="C158" s="104">
        <v>42380</v>
      </c>
      <c r="D158" s="109">
        <v>152840</v>
      </c>
      <c r="E158" s="105" t="s">
        <v>184</v>
      </c>
      <c r="F158" s="106">
        <f t="shared" si="4"/>
        <v>4279.5199999999995</v>
      </c>
      <c r="G158" s="110">
        <f t="shared" si="5"/>
        <v>2.7999999999999997E-2</v>
      </c>
    </row>
    <row r="159" spans="1:7" x14ac:dyDescent="0.3">
      <c r="A159" s="103" t="s">
        <v>179</v>
      </c>
      <c r="B159" s="103" t="s">
        <v>166</v>
      </c>
      <c r="C159" s="104">
        <v>42378</v>
      </c>
      <c r="D159" s="109">
        <v>86280</v>
      </c>
      <c r="E159" s="105" t="s">
        <v>186</v>
      </c>
      <c r="F159" s="106">
        <f t="shared" si="4"/>
        <v>1553.0400000000002</v>
      </c>
      <c r="G159" s="110">
        <f t="shared" si="5"/>
        <v>1.8000000000000002E-2</v>
      </c>
    </row>
    <row r="160" spans="1:7" x14ac:dyDescent="0.3">
      <c r="A160" s="103" t="s">
        <v>179</v>
      </c>
      <c r="B160" s="103" t="s">
        <v>176</v>
      </c>
      <c r="C160" s="104">
        <v>42463</v>
      </c>
      <c r="D160" s="109">
        <v>119600</v>
      </c>
      <c r="E160" s="105" t="s">
        <v>165</v>
      </c>
      <c r="F160" s="106">
        <f t="shared" si="4"/>
        <v>2152.8000000000002</v>
      </c>
      <c r="G160" s="110">
        <f t="shared" si="5"/>
        <v>1.8000000000000002E-2</v>
      </c>
    </row>
    <row r="161" spans="1:7" x14ac:dyDescent="0.3">
      <c r="A161" s="103" t="s">
        <v>179</v>
      </c>
      <c r="B161" s="103" t="s">
        <v>164</v>
      </c>
      <c r="C161" s="104">
        <v>42489</v>
      </c>
      <c r="D161" s="109">
        <v>175800</v>
      </c>
      <c r="E161" s="105" t="s">
        <v>185</v>
      </c>
      <c r="F161" s="106">
        <f t="shared" si="4"/>
        <v>4922.3999999999996</v>
      </c>
      <c r="G161" s="110">
        <f t="shared" si="5"/>
        <v>2.7999999999999997E-2</v>
      </c>
    </row>
    <row r="162" spans="1:7" x14ac:dyDescent="0.3">
      <c r="A162" s="103" t="s">
        <v>179</v>
      </c>
      <c r="B162" s="103" t="s">
        <v>166</v>
      </c>
      <c r="C162" s="104">
        <v>42559</v>
      </c>
      <c r="D162" s="109">
        <v>249000</v>
      </c>
      <c r="E162" s="105" t="s">
        <v>183</v>
      </c>
      <c r="F162" s="106">
        <f t="shared" si="4"/>
        <v>6971.9999999999991</v>
      </c>
      <c r="G162" s="110">
        <f t="shared" si="5"/>
        <v>2.7999999999999997E-2</v>
      </c>
    </row>
    <row r="163" spans="1:7" x14ac:dyDescent="0.3">
      <c r="A163" s="103" t="s">
        <v>179</v>
      </c>
      <c r="B163" s="103" t="s">
        <v>164</v>
      </c>
      <c r="C163" s="104">
        <v>42540</v>
      </c>
      <c r="D163" s="109">
        <v>262140</v>
      </c>
      <c r="E163" s="105" t="s">
        <v>184</v>
      </c>
      <c r="F163" s="106">
        <f t="shared" si="4"/>
        <v>7339.9199999999992</v>
      </c>
      <c r="G163" s="110">
        <f t="shared" si="5"/>
        <v>2.7999999999999997E-2</v>
      </c>
    </row>
    <row r="164" spans="1:7" x14ac:dyDescent="0.3">
      <c r="A164" s="103" t="s">
        <v>178</v>
      </c>
      <c r="B164" s="103" t="s">
        <v>164</v>
      </c>
      <c r="C164" s="104">
        <v>42395</v>
      </c>
      <c r="D164" s="109">
        <v>266010</v>
      </c>
      <c r="E164" s="105" t="s">
        <v>186</v>
      </c>
      <c r="F164" s="106">
        <f t="shared" si="4"/>
        <v>7448.2799999999988</v>
      </c>
      <c r="G164" s="110">
        <f t="shared" si="5"/>
        <v>2.7999999999999997E-2</v>
      </c>
    </row>
    <row r="165" spans="1:7" x14ac:dyDescent="0.3">
      <c r="A165" s="103" t="s">
        <v>180</v>
      </c>
      <c r="B165" s="103" t="s">
        <v>176</v>
      </c>
      <c r="C165" s="104">
        <v>42491</v>
      </c>
      <c r="D165" s="109">
        <v>30470</v>
      </c>
      <c r="E165" s="105" t="s">
        <v>183</v>
      </c>
      <c r="F165" s="106">
        <f t="shared" si="4"/>
        <v>548.46</v>
      </c>
      <c r="G165" s="110">
        <f t="shared" si="5"/>
        <v>1.8000000000000002E-2</v>
      </c>
    </row>
    <row r="166" spans="1:7" x14ac:dyDescent="0.3">
      <c r="A166" s="103" t="s">
        <v>179</v>
      </c>
      <c r="B166" s="103" t="s">
        <v>166</v>
      </c>
      <c r="C166" s="104">
        <v>42561</v>
      </c>
      <c r="D166" s="109">
        <v>298250</v>
      </c>
      <c r="E166" s="105" t="s">
        <v>184</v>
      </c>
      <c r="F166" s="106">
        <f t="shared" si="4"/>
        <v>8351</v>
      </c>
      <c r="G166" s="110">
        <f t="shared" si="5"/>
        <v>2.8000000000000001E-2</v>
      </c>
    </row>
    <row r="167" spans="1:7" x14ac:dyDescent="0.3">
      <c r="A167" s="103" t="s">
        <v>182</v>
      </c>
      <c r="B167" s="103" t="s">
        <v>166</v>
      </c>
      <c r="C167" s="104">
        <v>42564</v>
      </c>
      <c r="D167" s="109">
        <v>153220</v>
      </c>
      <c r="E167" s="105" t="s">
        <v>186</v>
      </c>
      <c r="F167" s="106">
        <f t="shared" si="4"/>
        <v>4290.16</v>
      </c>
      <c r="G167" s="110">
        <f t="shared" si="5"/>
        <v>2.8000000000000001E-2</v>
      </c>
    </row>
    <row r="168" spans="1:7" x14ac:dyDescent="0.3">
      <c r="A168" s="103" t="s">
        <v>182</v>
      </c>
      <c r="B168" s="103" t="s">
        <v>177</v>
      </c>
      <c r="C168" s="104">
        <v>42506</v>
      </c>
      <c r="D168" s="109">
        <v>105670</v>
      </c>
      <c r="E168" s="105" t="s">
        <v>165</v>
      </c>
      <c r="F168" s="106">
        <f t="shared" si="4"/>
        <v>1902.0600000000002</v>
      </c>
      <c r="G168" s="110">
        <f t="shared" si="5"/>
        <v>1.8000000000000002E-2</v>
      </c>
    </row>
    <row r="169" spans="1:7" x14ac:dyDescent="0.3">
      <c r="A169" s="103" t="s">
        <v>181</v>
      </c>
      <c r="B169" s="103" t="s">
        <v>177</v>
      </c>
      <c r="C169" s="104">
        <v>42569</v>
      </c>
      <c r="D169" s="109">
        <v>60410</v>
      </c>
      <c r="E169" s="105" t="s">
        <v>185</v>
      </c>
      <c r="F169" s="106">
        <f t="shared" si="4"/>
        <v>1087.3800000000001</v>
      </c>
      <c r="G169" s="110">
        <f t="shared" si="5"/>
        <v>1.8000000000000002E-2</v>
      </c>
    </row>
    <row r="170" spans="1:7" x14ac:dyDescent="0.3">
      <c r="A170" s="103" t="s">
        <v>178</v>
      </c>
      <c r="B170" s="103" t="s">
        <v>176</v>
      </c>
      <c r="C170" s="104">
        <v>42570</v>
      </c>
      <c r="D170" s="109">
        <v>104300</v>
      </c>
      <c r="E170" s="105" t="s">
        <v>183</v>
      </c>
      <c r="F170" s="106">
        <f t="shared" si="4"/>
        <v>1877.4000000000003</v>
      </c>
      <c r="G170" s="110">
        <f t="shared" si="5"/>
        <v>1.8000000000000002E-2</v>
      </c>
    </row>
    <row r="171" spans="1:7" x14ac:dyDescent="0.3">
      <c r="A171" s="103" t="s">
        <v>180</v>
      </c>
      <c r="B171" s="103" t="s">
        <v>164</v>
      </c>
      <c r="C171" s="104">
        <v>42391</v>
      </c>
      <c r="D171" s="109">
        <v>104420</v>
      </c>
      <c r="E171" s="105" t="s">
        <v>184</v>
      </c>
      <c r="F171" s="106">
        <f t="shared" si="4"/>
        <v>1879.5600000000002</v>
      </c>
      <c r="G171" s="110">
        <f t="shared" si="5"/>
        <v>1.8000000000000002E-2</v>
      </c>
    </row>
    <row r="172" spans="1:7" x14ac:dyDescent="0.3">
      <c r="A172" s="103" t="s">
        <v>182</v>
      </c>
      <c r="B172" s="103" t="s">
        <v>166</v>
      </c>
      <c r="C172" s="104">
        <v>42593</v>
      </c>
      <c r="D172" s="109">
        <v>182100</v>
      </c>
      <c r="E172" s="105" t="s">
        <v>186</v>
      </c>
      <c r="F172" s="106">
        <f t="shared" si="4"/>
        <v>5098.7999999999993</v>
      </c>
      <c r="G172" s="110">
        <f t="shared" si="5"/>
        <v>2.7999999999999997E-2</v>
      </c>
    </row>
    <row r="173" spans="1:7" x14ac:dyDescent="0.3">
      <c r="A173" s="103" t="s">
        <v>179</v>
      </c>
      <c r="B173" s="103" t="s">
        <v>164</v>
      </c>
      <c r="C173" s="104">
        <v>42425</v>
      </c>
      <c r="D173" s="109">
        <v>268410</v>
      </c>
      <c r="E173" s="105" t="s">
        <v>165</v>
      </c>
      <c r="F173" s="106">
        <f t="shared" si="4"/>
        <v>7515.48</v>
      </c>
      <c r="G173" s="110">
        <f t="shared" si="5"/>
        <v>2.7999999999999997E-2</v>
      </c>
    </row>
    <row r="174" spans="1:7" x14ac:dyDescent="0.3">
      <c r="A174" s="103" t="s">
        <v>178</v>
      </c>
      <c r="B174" s="103" t="s">
        <v>176</v>
      </c>
      <c r="C174" s="104">
        <v>42509</v>
      </c>
      <c r="D174" s="109">
        <v>247300</v>
      </c>
      <c r="E174" s="105" t="s">
        <v>185</v>
      </c>
      <c r="F174" s="106">
        <f t="shared" si="4"/>
        <v>6924.4</v>
      </c>
      <c r="G174" s="110">
        <f t="shared" si="5"/>
        <v>2.7999999999999997E-2</v>
      </c>
    </row>
    <row r="175" spans="1:7" x14ac:dyDescent="0.3">
      <c r="A175" s="103" t="s">
        <v>180</v>
      </c>
      <c r="B175" s="103" t="s">
        <v>177</v>
      </c>
      <c r="C175" s="104">
        <v>42406</v>
      </c>
      <c r="D175" s="109">
        <v>69580</v>
      </c>
      <c r="E175" s="105" t="s">
        <v>183</v>
      </c>
      <c r="F175" s="106">
        <f t="shared" si="4"/>
        <v>1252.44</v>
      </c>
      <c r="G175" s="110">
        <f t="shared" si="5"/>
        <v>1.8000000000000002E-2</v>
      </c>
    </row>
    <row r="176" spans="1:7" x14ac:dyDescent="0.3">
      <c r="A176" s="103" t="s">
        <v>181</v>
      </c>
      <c r="B176" s="103" t="s">
        <v>176</v>
      </c>
      <c r="C176" s="104">
        <v>42443</v>
      </c>
      <c r="D176" s="109">
        <v>217810</v>
      </c>
      <c r="E176" s="105" t="s">
        <v>184</v>
      </c>
      <c r="F176" s="106">
        <f t="shared" si="4"/>
        <v>6098.6799999999994</v>
      </c>
      <c r="G176" s="110">
        <f t="shared" si="5"/>
        <v>2.7999999999999997E-2</v>
      </c>
    </row>
    <row r="177" spans="1:7" x14ac:dyDescent="0.3">
      <c r="A177" s="103" t="s">
        <v>178</v>
      </c>
      <c r="B177" s="103" t="s">
        <v>177</v>
      </c>
      <c r="C177" s="104">
        <v>42538</v>
      </c>
      <c r="D177" s="109">
        <v>47290</v>
      </c>
      <c r="E177" s="105" t="s">
        <v>186</v>
      </c>
      <c r="F177" s="106">
        <f t="shared" si="4"/>
        <v>851.22000000000014</v>
      </c>
      <c r="G177" s="110">
        <f t="shared" si="5"/>
        <v>1.8000000000000002E-2</v>
      </c>
    </row>
    <row r="178" spans="1:7" x14ac:dyDescent="0.3">
      <c r="A178" s="103" t="s">
        <v>181</v>
      </c>
      <c r="B178" s="103" t="s">
        <v>176</v>
      </c>
      <c r="C178" s="104">
        <v>42533</v>
      </c>
      <c r="D178" s="109">
        <v>177840</v>
      </c>
      <c r="E178" s="105" t="s">
        <v>165</v>
      </c>
      <c r="F178" s="106">
        <f t="shared" si="4"/>
        <v>4979.5199999999995</v>
      </c>
      <c r="G178" s="110">
        <f t="shared" si="5"/>
        <v>2.7999999999999997E-2</v>
      </c>
    </row>
    <row r="179" spans="1:7" x14ac:dyDescent="0.3">
      <c r="A179" s="103" t="s">
        <v>182</v>
      </c>
      <c r="B179" s="103" t="s">
        <v>166</v>
      </c>
      <c r="C179" s="104">
        <v>42451</v>
      </c>
      <c r="D179" s="109">
        <v>135800</v>
      </c>
      <c r="E179" s="105" t="s">
        <v>185</v>
      </c>
      <c r="F179" s="106">
        <f t="shared" si="4"/>
        <v>2444.4</v>
      </c>
      <c r="G179" s="110">
        <f t="shared" si="5"/>
        <v>1.8000000000000002E-2</v>
      </c>
    </row>
    <row r="180" spans="1:7" x14ac:dyDescent="0.3">
      <c r="A180" s="103" t="s">
        <v>180</v>
      </c>
      <c r="B180" s="103" t="s">
        <v>176</v>
      </c>
      <c r="C180" s="104">
        <v>42462</v>
      </c>
      <c r="D180" s="109">
        <v>230070</v>
      </c>
      <c r="E180" s="105" t="s">
        <v>183</v>
      </c>
      <c r="F180" s="106">
        <f t="shared" si="4"/>
        <v>6441.9599999999991</v>
      </c>
      <c r="G180" s="110">
        <f t="shared" si="5"/>
        <v>2.7999999999999997E-2</v>
      </c>
    </row>
    <row r="181" spans="1:7" x14ac:dyDescent="0.3">
      <c r="A181" s="103" t="s">
        <v>178</v>
      </c>
      <c r="B181" s="103" t="s">
        <v>164</v>
      </c>
      <c r="C181" s="104">
        <v>42571</v>
      </c>
      <c r="D181" s="109">
        <v>270340</v>
      </c>
      <c r="E181" s="105" t="s">
        <v>184</v>
      </c>
      <c r="F181" s="106">
        <f t="shared" si="4"/>
        <v>7569.5199999999995</v>
      </c>
      <c r="G181" s="110">
        <f t="shared" si="5"/>
        <v>2.7999999999999997E-2</v>
      </c>
    </row>
    <row r="182" spans="1:7" x14ac:dyDescent="0.3">
      <c r="A182" s="103" t="s">
        <v>178</v>
      </c>
      <c r="B182" s="103" t="s">
        <v>166</v>
      </c>
      <c r="C182" s="104">
        <v>42420</v>
      </c>
      <c r="D182" s="109">
        <v>41740</v>
      </c>
      <c r="E182" s="105" t="s">
        <v>186</v>
      </c>
      <c r="F182" s="106">
        <f t="shared" si="4"/>
        <v>751.32</v>
      </c>
      <c r="G182" s="110">
        <f t="shared" si="5"/>
        <v>1.8000000000000002E-2</v>
      </c>
    </row>
    <row r="183" spans="1:7" x14ac:dyDescent="0.3">
      <c r="A183" s="103" t="s">
        <v>181</v>
      </c>
      <c r="B183" s="103" t="s">
        <v>164</v>
      </c>
      <c r="C183" s="104">
        <v>42399</v>
      </c>
      <c r="D183" s="109">
        <v>29330</v>
      </c>
      <c r="E183" s="105" t="s">
        <v>183</v>
      </c>
      <c r="F183" s="106">
        <f t="shared" si="4"/>
        <v>527.94000000000005</v>
      </c>
      <c r="G183" s="110">
        <f t="shared" si="5"/>
        <v>1.8000000000000002E-2</v>
      </c>
    </row>
    <row r="184" spans="1:7" x14ac:dyDescent="0.3">
      <c r="A184" s="103" t="s">
        <v>180</v>
      </c>
      <c r="B184" s="103" t="s">
        <v>176</v>
      </c>
      <c r="C184" s="104">
        <v>42437</v>
      </c>
      <c r="D184" s="109">
        <v>238160</v>
      </c>
      <c r="E184" s="105" t="s">
        <v>184</v>
      </c>
      <c r="F184" s="106">
        <f t="shared" si="4"/>
        <v>6668.48</v>
      </c>
      <c r="G184" s="110">
        <f t="shared" si="5"/>
        <v>2.7999999999999997E-2</v>
      </c>
    </row>
    <row r="185" spans="1:7" x14ac:dyDescent="0.3">
      <c r="A185" s="103" t="s">
        <v>179</v>
      </c>
      <c r="B185" s="103" t="s">
        <v>164</v>
      </c>
      <c r="C185" s="104">
        <v>42408</v>
      </c>
      <c r="D185" s="109">
        <v>189070</v>
      </c>
      <c r="E185" s="105" t="s">
        <v>186</v>
      </c>
      <c r="F185" s="106">
        <f t="shared" si="4"/>
        <v>5293.9599999999991</v>
      </c>
      <c r="G185" s="110">
        <f t="shared" si="5"/>
        <v>2.7999999999999997E-2</v>
      </c>
    </row>
    <row r="186" spans="1:7" x14ac:dyDescent="0.3">
      <c r="A186" s="103" t="s">
        <v>179</v>
      </c>
      <c r="B186" s="103" t="s">
        <v>164</v>
      </c>
      <c r="C186" s="104">
        <v>42382</v>
      </c>
      <c r="D186" s="109">
        <v>296200</v>
      </c>
      <c r="E186" s="105" t="s">
        <v>165</v>
      </c>
      <c r="F186" s="106">
        <f t="shared" si="4"/>
        <v>8293.5999999999985</v>
      </c>
      <c r="G186" s="110">
        <f t="shared" si="5"/>
        <v>2.7999999999999994E-2</v>
      </c>
    </row>
    <row r="187" spans="1:7" x14ac:dyDescent="0.3">
      <c r="A187" s="103" t="s">
        <v>181</v>
      </c>
      <c r="B187" s="103" t="s">
        <v>166</v>
      </c>
      <c r="C187" s="104">
        <v>42574</v>
      </c>
      <c r="D187" s="109">
        <v>53000</v>
      </c>
      <c r="E187" s="105" t="s">
        <v>185</v>
      </c>
      <c r="F187" s="106">
        <f t="shared" si="4"/>
        <v>954.00000000000011</v>
      </c>
      <c r="G187" s="110">
        <f t="shared" si="5"/>
        <v>1.8000000000000002E-2</v>
      </c>
    </row>
    <row r="188" spans="1:7" x14ac:dyDescent="0.3">
      <c r="A188" s="103" t="s">
        <v>180</v>
      </c>
      <c r="B188" s="103" t="s">
        <v>177</v>
      </c>
      <c r="C188" s="104">
        <v>42495</v>
      </c>
      <c r="D188" s="109">
        <v>57250</v>
      </c>
      <c r="E188" s="105" t="s">
        <v>183</v>
      </c>
      <c r="F188" s="106">
        <f t="shared" si="4"/>
        <v>1030.5000000000002</v>
      </c>
      <c r="G188" s="110">
        <f t="shared" si="5"/>
        <v>1.8000000000000006E-2</v>
      </c>
    </row>
    <row r="189" spans="1:7" x14ac:dyDescent="0.3">
      <c r="A189" s="103" t="s">
        <v>180</v>
      </c>
      <c r="B189" s="103" t="s">
        <v>176</v>
      </c>
      <c r="C189" s="104">
        <v>42522</v>
      </c>
      <c r="D189" s="109">
        <v>48750</v>
      </c>
      <c r="E189" s="105" t="s">
        <v>184</v>
      </c>
      <c r="F189" s="106">
        <f t="shared" si="4"/>
        <v>877.50000000000011</v>
      </c>
      <c r="G189" s="110">
        <f t="shared" si="5"/>
        <v>1.8000000000000002E-2</v>
      </c>
    </row>
    <row r="190" spans="1:7" x14ac:dyDescent="0.3">
      <c r="A190" s="103" t="s">
        <v>179</v>
      </c>
      <c r="B190" s="103" t="s">
        <v>166</v>
      </c>
      <c r="C190" s="104">
        <v>42513</v>
      </c>
      <c r="D190" s="109">
        <v>175110</v>
      </c>
      <c r="E190" s="105" t="s">
        <v>186</v>
      </c>
      <c r="F190" s="106">
        <f t="shared" si="4"/>
        <v>4903.08</v>
      </c>
      <c r="G190" s="110">
        <f t="shared" si="5"/>
        <v>2.8000000000000001E-2</v>
      </c>
    </row>
    <row r="191" spans="1:7" x14ac:dyDescent="0.3">
      <c r="A191" s="103" t="s">
        <v>180</v>
      </c>
      <c r="B191" s="103" t="s">
        <v>166</v>
      </c>
      <c r="C191" s="104">
        <v>42390</v>
      </c>
      <c r="D191" s="109">
        <v>187170</v>
      </c>
      <c r="E191" s="105" t="s">
        <v>165</v>
      </c>
      <c r="F191" s="106">
        <f t="shared" si="4"/>
        <v>5240.7599999999993</v>
      </c>
      <c r="G191" s="110">
        <f t="shared" si="5"/>
        <v>2.7999999999999997E-2</v>
      </c>
    </row>
    <row r="192" spans="1:7" x14ac:dyDescent="0.3">
      <c r="A192" s="103" t="s">
        <v>179</v>
      </c>
      <c r="B192" s="103" t="s">
        <v>177</v>
      </c>
      <c r="C192" s="104">
        <v>42525</v>
      </c>
      <c r="D192" s="109">
        <v>149690</v>
      </c>
      <c r="E192" s="105" t="s">
        <v>185</v>
      </c>
      <c r="F192" s="106">
        <f t="shared" si="4"/>
        <v>2694.4200000000005</v>
      </c>
      <c r="G192" s="110">
        <f t="shared" si="5"/>
        <v>1.8000000000000002E-2</v>
      </c>
    </row>
    <row r="193" spans="1:7" x14ac:dyDescent="0.3">
      <c r="A193" s="103" t="s">
        <v>181</v>
      </c>
      <c r="B193" s="103" t="s">
        <v>166</v>
      </c>
      <c r="C193" s="104">
        <v>42504</v>
      </c>
      <c r="D193" s="109">
        <v>74900</v>
      </c>
      <c r="E193" s="105" t="s">
        <v>183</v>
      </c>
      <c r="F193" s="106">
        <f t="shared" si="4"/>
        <v>1348.2</v>
      </c>
      <c r="G193" s="110">
        <f t="shared" si="5"/>
        <v>1.8000000000000002E-2</v>
      </c>
    </row>
    <row r="194" spans="1:7" x14ac:dyDescent="0.3">
      <c r="A194" s="103" t="s">
        <v>182</v>
      </c>
      <c r="B194" s="103" t="s">
        <v>166</v>
      </c>
      <c r="C194" s="104">
        <v>42511</v>
      </c>
      <c r="D194" s="109">
        <v>78140</v>
      </c>
      <c r="E194" s="105" t="s">
        <v>184</v>
      </c>
      <c r="F194" s="106">
        <f t="shared" si="4"/>
        <v>1406.5200000000002</v>
      </c>
      <c r="G194" s="110">
        <f t="shared" si="5"/>
        <v>1.8000000000000002E-2</v>
      </c>
    </row>
    <row r="195" spans="1:7" x14ac:dyDescent="0.3">
      <c r="A195" s="103" t="s">
        <v>180</v>
      </c>
      <c r="B195" s="103" t="s">
        <v>176</v>
      </c>
      <c r="C195" s="104">
        <v>42504</v>
      </c>
      <c r="D195" s="109">
        <v>190460</v>
      </c>
      <c r="E195" s="105" t="s">
        <v>186</v>
      </c>
      <c r="F195" s="106">
        <f t="shared" si="4"/>
        <v>5332.8799999999992</v>
      </c>
      <c r="G195" s="110">
        <f t="shared" si="5"/>
        <v>2.7999999999999997E-2</v>
      </c>
    </row>
    <row r="196" spans="1:7" x14ac:dyDescent="0.3">
      <c r="A196" s="103" t="s">
        <v>181</v>
      </c>
      <c r="B196" s="103" t="s">
        <v>164</v>
      </c>
      <c r="C196" s="104">
        <v>42549</v>
      </c>
      <c r="D196" s="109">
        <v>221030</v>
      </c>
      <c r="E196" s="105" t="s">
        <v>165</v>
      </c>
      <c r="F196" s="106">
        <f t="shared" ref="F196:F259" si="6">IF(D196&gt;=150000,D196*2.8%,D196*1.8%)</f>
        <v>6188.8399999999992</v>
      </c>
      <c r="G196" s="110">
        <f t="shared" ref="G196:G259" si="7">F196/D196</f>
        <v>2.7999999999999997E-2</v>
      </c>
    </row>
    <row r="197" spans="1:7" x14ac:dyDescent="0.3">
      <c r="A197" s="103" t="s">
        <v>179</v>
      </c>
      <c r="B197" s="103" t="s">
        <v>164</v>
      </c>
      <c r="C197" s="104">
        <v>42526</v>
      </c>
      <c r="D197" s="109">
        <v>108010</v>
      </c>
      <c r="E197" s="105" t="s">
        <v>185</v>
      </c>
      <c r="F197" s="106">
        <f t="shared" si="6"/>
        <v>1944.1800000000003</v>
      </c>
      <c r="G197" s="110">
        <f t="shared" si="7"/>
        <v>1.8000000000000002E-2</v>
      </c>
    </row>
    <row r="198" spans="1:7" x14ac:dyDescent="0.3">
      <c r="A198" s="103" t="s">
        <v>179</v>
      </c>
      <c r="B198" s="103" t="s">
        <v>177</v>
      </c>
      <c r="C198" s="104">
        <v>42503</v>
      </c>
      <c r="D198" s="109">
        <v>251480</v>
      </c>
      <c r="E198" s="105" t="s">
        <v>183</v>
      </c>
      <c r="F198" s="106">
        <f t="shared" si="6"/>
        <v>7041.44</v>
      </c>
      <c r="G198" s="110">
        <f t="shared" si="7"/>
        <v>2.7999999999999997E-2</v>
      </c>
    </row>
    <row r="199" spans="1:7" x14ac:dyDescent="0.3">
      <c r="A199" s="103" t="s">
        <v>181</v>
      </c>
      <c r="B199" s="103" t="s">
        <v>164</v>
      </c>
      <c r="C199" s="104">
        <v>42488</v>
      </c>
      <c r="D199" s="109">
        <v>88960</v>
      </c>
      <c r="E199" s="105" t="s">
        <v>184</v>
      </c>
      <c r="F199" s="106">
        <f t="shared" si="6"/>
        <v>1601.2800000000002</v>
      </c>
      <c r="G199" s="110">
        <f t="shared" si="7"/>
        <v>1.8000000000000002E-2</v>
      </c>
    </row>
    <row r="200" spans="1:7" x14ac:dyDescent="0.3">
      <c r="A200" s="103" t="s">
        <v>179</v>
      </c>
      <c r="B200" s="103" t="s">
        <v>164</v>
      </c>
      <c r="C200" s="104">
        <v>42479</v>
      </c>
      <c r="D200" s="109">
        <v>247350</v>
      </c>
      <c r="E200" s="105" t="s">
        <v>186</v>
      </c>
      <c r="F200" s="106">
        <f t="shared" si="6"/>
        <v>6925.7999999999993</v>
      </c>
      <c r="G200" s="110">
        <f t="shared" si="7"/>
        <v>2.7999999999999997E-2</v>
      </c>
    </row>
    <row r="201" spans="1:7" x14ac:dyDescent="0.3">
      <c r="A201" s="103" t="s">
        <v>179</v>
      </c>
      <c r="B201" s="103" t="s">
        <v>177</v>
      </c>
      <c r="C201" s="104">
        <v>42498</v>
      </c>
      <c r="D201" s="109">
        <v>177050</v>
      </c>
      <c r="E201" s="105" t="s">
        <v>183</v>
      </c>
      <c r="F201" s="106">
        <f t="shared" si="6"/>
        <v>4957.3999999999996</v>
      </c>
      <c r="G201" s="110">
        <f t="shared" si="7"/>
        <v>2.7999999999999997E-2</v>
      </c>
    </row>
    <row r="202" spans="1:7" x14ac:dyDescent="0.3">
      <c r="A202" s="103" t="s">
        <v>180</v>
      </c>
      <c r="B202" s="103" t="s">
        <v>164</v>
      </c>
      <c r="C202" s="104">
        <v>42475</v>
      </c>
      <c r="D202" s="109">
        <v>190690</v>
      </c>
      <c r="E202" s="105" t="s">
        <v>184</v>
      </c>
      <c r="F202" s="106">
        <f t="shared" si="6"/>
        <v>5339.32</v>
      </c>
      <c r="G202" s="110">
        <f t="shared" si="7"/>
        <v>2.7999999999999997E-2</v>
      </c>
    </row>
    <row r="203" spans="1:7" x14ac:dyDescent="0.3">
      <c r="A203" s="103" t="s">
        <v>182</v>
      </c>
      <c r="B203" s="103" t="s">
        <v>176</v>
      </c>
      <c r="C203" s="104">
        <v>42412</v>
      </c>
      <c r="D203" s="109">
        <v>281120</v>
      </c>
      <c r="E203" s="105" t="s">
        <v>186</v>
      </c>
      <c r="F203" s="106">
        <f t="shared" si="6"/>
        <v>7871.3599999999988</v>
      </c>
      <c r="G203" s="110">
        <f t="shared" si="7"/>
        <v>2.7999999999999997E-2</v>
      </c>
    </row>
    <row r="204" spans="1:7" x14ac:dyDescent="0.3">
      <c r="A204" s="103" t="s">
        <v>179</v>
      </c>
      <c r="B204" s="103" t="s">
        <v>177</v>
      </c>
      <c r="C204" s="104">
        <v>42371</v>
      </c>
      <c r="D204" s="109">
        <v>126510</v>
      </c>
      <c r="E204" s="105" t="s">
        <v>165</v>
      </c>
      <c r="F204" s="106">
        <f t="shared" si="6"/>
        <v>2277.1800000000003</v>
      </c>
      <c r="G204" s="110">
        <f t="shared" si="7"/>
        <v>1.8000000000000002E-2</v>
      </c>
    </row>
    <row r="205" spans="1:7" x14ac:dyDescent="0.3">
      <c r="A205" s="103" t="s">
        <v>182</v>
      </c>
      <c r="B205" s="103" t="s">
        <v>164</v>
      </c>
      <c r="C205" s="104">
        <v>42563</v>
      </c>
      <c r="D205" s="109">
        <v>254120</v>
      </c>
      <c r="E205" s="105" t="s">
        <v>185</v>
      </c>
      <c r="F205" s="106">
        <f t="shared" si="6"/>
        <v>7115.36</v>
      </c>
      <c r="G205" s="110">
        <f t="shared" si="7"/>
        <v>2.7999999999999997E-2</v>
      </c>
    </row>
    <row r="206" spans="1:7" x14ac:dyDescent="0.3">
      <c r="A206" s="103" t="s">
        <v>182</v>
      </c>
      <c r="B206" s="103" t="s">
        <v>164</v>
      </c>
      <c r="C206" s="104">
        <v>42403</v>
      </c>
      <c r="D206" s="109">
        <v>125520</v>
      </c>
      <c r="E206" s="105" t="s">
        <v>183</v>
      </c>
      <c r="F206" s="106">
        <f t="shared" si="6"/>
        <v>2259.36</v>
      </c>
      <c r="G206" s="110">
        <f t="shared" si="7"/>
        <v>1.8000000000000002E-2</v>
      </c>
    </row>
    <row r="207" spans="1:7" x14ac:dyDescent="0.3">
      <c r="A207" s="103" t="s">
        <v>178</v>
      </c>
      <c r="B207" s="103" t="s">
        <v>166</v>
      </c>
      <c r="C207" s="104">
        <v>42508</v>
      </c>
      <c r="D207" s="109">
        <v>235840</v>
      </c>
      <c r="E207" s="105" t="s">
        <v>184</v>
      </c>
      <c r="F207" s="106">
        <f t="shared" si="6"/>
        <v>6603.5199999999995</v>
      </c>
      <c r="G207" s="110">
        <f t="shared" si="7"/>
        <v>2.7999999999999997E-2</v>
      </c>
    </row>
    <row r="208" spans="1:7" x14ac:dyDescent="0.3">
      <c r="A208" s="103" t="s">
        <v>179</v>
      </c>
      <c r="B208" s="103" t="s">
        <v>176</v>
      </c>
      <c r="C208" s="104">
        <v>42497</v>
      </c>
      <c r="D208" s="109">
        <v>124060</v>
      </c>
      <c r="E208" s="105" t="s">
        <v>186</v>
      </c>
      <c r="F208" s="106">
        <f t="shared" si="6"/>
        <v>2233.0800000000004</v>
      </c>
      <c r="G208" s="110">
        <f t="shared" si="7"/>
        <v>1.8000000000000002E-2</v>
      </c>
    </row>
    <row r="209" spans="1:7" x14ac:dyDescent="0.3">
      <c r="A209" s="103" t="s">
        <v>180</v>
      </c>
      <c r="B209" s="103" t="s">
        <v>164</v>
      </c>
      <c r="C209" s="104">
        <v>42592</v>
      </c>
      <c r="D209" s="109">
        <v>297860</v>
      </c>
      <c r="E209" s="105" t="s">
        <v>165</v>
      </c>
      <c r="F209" s="106">
        <f t="shared" si="6"/>
        <v>8340.08</v>
      </c>
      <c r="G209" s="110">
        <f t="shared" si="7"/>
        <v>2.8000000000000001E-2</v>
      </c>
    </row>
    <row r="210" spans="1:7" x14ac:dyDescent="0.3">
      <c r="A210" s="103" t="s">
        <v>179</v>
      </c>
      <c r="B210" s="103" t="s">
        <v>166</v>
      </c>
      <c r="C210" s="104">
        <v>42501</v>
      </c>
      <c r="D210" s="109">
        <v>174020</v>
      </c>
      <c r="E210" s="105" t="s">
        <v>185</v>
      </c>
      <c r="F210" s="106">
        <f t="shared" si="6"/>
        <v>4872.5599999999995</v>
      </c>
      <c r="G210" s="110">
        <f t="shared" si="7"/>
        <v>2.7999999999999997E-2</v>
      </c>
    </row>
    <row r="211" spans="1:7" x14ac:dyDescent="0.3">
      <c r="A211" s="103" t="s">
        <v>181</v>
      </c>
      <c r="B211" s="103" t="s">
        <v>177</v>
      </c>
      <c r="C211" s="104">
        <v>42396</v>
      </c>
      <c r="D211" s="109">
        <v>103740</v>
      </c>
      <c r="E211" s="105" t="s">
        <v>183</v>
      </c>
      <c r="F211" s="106">
        <f t="shared" si="6"/>
        <v>1867.3200000000002</v>
      </c>
      <c r="G211" s="110">
        <f t="shared" si="7"/>
        <v>1.8000000000000002E-2</v>
      </c>
    </row>
    <row r="212" spans="1:7" x14ac:dyDescent="0.3">
      <c r="A212" s="103" t="s">
        <v>182</v>
      </c>
      <c r="B212" s="103" t="s">
        <v>177</v>
      </c>
      <c r="C212" s="104">
        <v>42506</v>
      </c>
      <c r="D212" s="109">
        <v>198880</v>
      </c>
      <c r="E212" s="105" t="s">
        <v>184</v>
      </c>
      <c r="F212" s="106">
        <f t="shared" si="6"/>
        <v>5568.6399999999994</v>
      </c>
      <c r="G212" s="110">
        <f t="shared" si="7"/>
        <v>2.7999999999999997E-2</v>
      </c>
    </row>
    <row r="213" spans="1:7" x14ac:dyDescent="0.3">
      <c r="A213" s="103" t="s">
        <v>179</v>
      </c>
      <c r="B213" s="103" t="s">
        <v>166</v>
      </c>
      <c r="C213" s="104">
        <v>42512</v>
      </c>
      <c r="D213" s="109">
        <v>117820</v>
      </c>
      <c r="E213" s="105" t="s">
        <v>186</v>
      </c>
      <c r="F213" s="106">
        <f t="shared" si="6"/>
        <v>2120.7600000000002</v>
      </c>
      <c r="G213" s="110">
        <f t="shared" si="7"/>
        <v>1.8000000000000002E-2</v>
      </c>
    </row>
    <row r="214" spans="1:7" x14ac:dyDescent="0.3">
      <c r="A214" s="103" t="s">
        <v>180</v>
      </c>
      <c r="B214" s="103" t="s">
        <v>164</v>
      </c>
      <c r="C214" s="104">
        <v>42510</v>
      </c>
      <c r="D214" s="109">
        <v>203640</v>
      </c>
      <c r="E214" s="105" t="s">
        <v>165</v>
      </c>
      <c r="F214" s="106">
        <f t="shared" si="6"/>
        <v>5701.9199999999992</v>
      </c>
      <c r="G214" s="110">
        <f t="shared" si="7"/>
        <v>2.7999999999999997E-2</v>
      </c>
    </row>
    <row r="215" spans="1:7" x14ac:dyDescent="0.3">
      <c r="A215" s="103" t="s">
        <v>179</v>
      </c>
      <c r="B215" s="103" t="s">
        <v>164</v>
      </c>
      <c r="C215" s="104">
        <v>42490</v>
      </c>
      <c r="D215" s="109">
        <v>122000</v>
      </c>
      <c r="E215" s="105" t="s">
        <v>185</v>
      </c>
      <c r="F215" s="106">
        <f t="shared" si="6"/>
        <v>2196.0000000000005</v>
      </c>
      <c r="G215" s="110">
        <f t="shared" si="7"/>
        <v>1.8000000000000002E-2</v>
      </c>
    </row>
    <row r="216" spans="1:7" x14ac:dyDescent="0.3">
      <c r="A216" s="103" t="s">
        <v>182</v>
      </c>
      <c r="B216" s="103" t="s">
        <v>164</v>
      </c>
      <c r="C216" s="104">
        <v>42434</v>
      </c>
      <c r="D216" s="109">
        <v>216830</v>
      </c>
      <c r="E216" s="105" t="s">
        <v>183</v>
      </c>
      <c r="F216" s="106">
        <f t="shared" si="6"/>
        <v>6071.24</v>
      </c>
      <c r="G216" s="110">
        <f t="shared" si="7"/>
        <v>2.8000000000000001E-2</v>
      </c>
    </row>
    <row r="217" spans="1:7" x14ac:dyDescent="0.3">
      <c r="A217" s="103" t="s">
        <v>178</v>
      </c>
      <c r="B217" s="103" t="s">
        <v>176</v>
      </c>
      <c r="C217" s="104">
        <v>42467</v>
      </c>
      <c r="D217" s="109">
        <v>230830</v>
      </c>
      <c r="E217" s="105" t="s">
        <v>184</v>
      </c>
      <c r="F217" s="106">
        <f t="shared" si="6"/>
        <v>6463.24</v>
      </c>
      <c r="G217" s="110">
        <f t="shared" si="7"/>
        <v>2.8000000000000001E-2</v>
      </c>
    </row>
    <row r="218" spans="1:7" x14ac:dyDescent="0.3">
      <c r="A218" s="103" t="s">
        <v>178</v>
      </c>
      <c r="B218" s="103" t="s">
        <v>166</v>
      </c>
      <c r="C218" s="104">
        <v>42495</v>
      </c>
      <c r="D218" s="109">
        <v>221920</v>
      </c>
      <c r="E218" s="105" t="s">
        <v>186</v>
      </c>
      <c r="F218" s="106">
        <f t="shared" si="6"/>
        <v>6213.7599999999993</v>
      </c>
      <c r="G218" s="110">
        <f t="shared" si="7"/>
        <v>2.7999999999999997E-2</v>
      </c>
    </row>
    <row r="219" spans="1:7" x14ac:dyDescent="0.3">
      <c r="A219" s="103" t="s">
        <v>182</v>
      </c>
      <c r="B219" s="103" t="s">
        <v>164</v>
      </c>
      <c r="C219" s="104">
        <v>42406</v>
      </c>
      <c r="D219" s="109">
        <v>294750</v>
      </c>
      <c r="E219" s="105" t="s">
        <v>183</v>
      </c>
      <c r="F219" s="106">
        <f t="shared" si="6"/>
        <v>8253</v>
      </c>
      <c r="G219" s="110">
        <f t="shared" si="7"/>
        <v>2.8000000000000001E-2</v>
      </c>
    </row>
    <row r="220" spans="1:7" x14ac:dyDescent="0.3">
      <c r="A220" s="103" t="s">
        <v>179</v>
      </c>
      <c r="B220" s="103" t="s">
        <v>177</v>
      </c>
      <c r="C220" s="104">
        <v>42475</v>
      </c>
      <c r="D220" s="109">
        <v>82990</v>
      </c>
      <c r="E220" s="105" t="s">
        <v>184</v>
      </c>
      <c r="F220" s="106">
        <f t="shared" si="6"/>
        <v>1493.8200000000002</v>
      </c>
      <c r="G220" s="110">
        <f t="shared" si="7"/>
        <v>1.8000000000000002E-2</v>
      </c>
    </row>
    <row r="221" spans="1:7" x14ac:dyDescent="0.3">
      <c r="A221" s="103" t="s">
        <v>181</v>
      </c>
      <c r="B221" s="103" t="s">
        <v>166</v>
      </c>
      <c r="C221" s="104">
        <v>42388</v>
      </c>
      <c r="D221" s="109">
        <v>261900</v>
      </c>
      <c r="E221" s="105" t="s">
        <v>186</v>
      </c>
      <c r="F221" s="106">
        <f t="shared" si="6"/>
        <v>7333.1999999999989</v>
      </c>
      <c r="G221" s="110">
        <f t="shared" si="7"/>
        <v>2.7999999999999997E-2</v>
      </c>
    </row>
    <row r="222" spans="1:7" x14ac:dyDescent="0.3">
      <c r="A222" s="103" t="s">
        <v>181</v>
      </c>
      <c r="B222" s="103" t="s">
        <v>166</v>
      </c>
      <c r="C222" s="104">
        <v>42545</v>
      </c>
      <c r="D222" s="109">
        <v>58030</v>
      </c>
      <c r="E222" s="105" t="s">
        <v>165</v>
      </c>
      <c r="F222" s="106">
        <f t="shared" si="6"/>
        <v>1044.5400000000002</v>
      </c>
      <c r="G222" s="110">
        <f t="shared" si="7"/>
        <v>1.8000000000000002E-2</v>
      </c>
    </row>
    <row r="223" spans="1:7" x14ac:dyDescent="0.3">
      <c r="A223" s="103" t="s">
        <v>178</v>
      </c>
      <c r="B223" s="103" t="s">
        <v>177</v>
      </c>
      <c r="C223" s="104">
        <v>42428</v>
      </c>
      <c r="D223" s="109">
        <v>159220</v>
      </c>
      <c r="E223" s="105" t="s">
        <v>185</v>
      </c>
      <c r="F223" s="106">
        <f t="shared" si="6"/>
        <v>4458.16</v>
      </c>
      <c r="G223" s="110">
        <f t="shared" si="7"/>
        <v>2.8000000000000001E-2</v>
      </c>
    </row>
    <row r="224" spans="1:7" x14ac:dyDescent="0.3">
      <c r="A224" s="103" t="s">
        <v>179</v>
      </c>
      <c r="B224" s="103" t="s">
        <v>164</v>
      </c>
      <c r="C224" s="104">
        <v>42578</v>
      </c>
      <c r="D224" s="109">
        <v>242410</v>
      </c>
      <c r="E224" s="105" t="s">
        <v>183</v>
      </c>
      <c r="F224" s="106">
        <f t="shared" si="6"/>
        <v>6787.48</v>
      </c>
      <c r="G224" s="110">
        <f t="shared" si="7"/>
        <v>2.7999999999999997E-2</v>
      </c>
    </row>
    <row r="225" spans="1:7" x14ac:dyDescent="0.3">
      <c r="A225" s="103" t="s">
        <v>182</v>
      </c>
      <c r="B225" s="103" t="s">
        <v>176</v>
      </c>
      <c r="C225" s="104">
        <v>42459</v>
      </c>
      <c r="D225" s="109">
        <v>196090</v>
      </c>
      <c r="E225" s="105" t="s">
        <v>184</v>
      </c>
      <c r="F225" s="106">
        <f t="shared" si="6"/>
        <v>5490.5199999999995</v>
      </c>
      <c r="G225" s="110">
        <f t="shared" si="7"/>
        <v>2.7999999999999997E-2</v>
      </c>
    </row>
    <row r="226" spans="1:7" x14ac:dyDescent="0.3">
      <c r="A226" s="103" t="s">
        <v>181</v>
      </c>
      <c r="B226" s="103" t="s">
        <v>164</v>
      </c>
      <c r="C226" s="104">
        <v>42502</v>
      </c>
      <c r="D226" s="109">
        <v>221290</v>
      </c>
      <c r="E226" s="105" t="s">
        <v>186</v>
      </c>
      <c r="F226" s="106">
        <f t="shared" si="6"/>
        <v>6196.119999999999</v>
      </c>
      <c r="G226" s="110">
        <f t="shared" si="7"/>
        <v>2.7999999999999997E-2</v>
      </c>
    </row>
    <row r="227" spans="1:7" x14ac:dyDescent="0.3">
      <c r="A227" s="103" t="s">
        <v>180</v>
      </c>
      <c r="B227" s="103" t="s">
        <v>166</v>
      </c>
      <c r="C227" s="104">
        <v>42470</v>
      </c>
      <c r="D227" s="109">
        <v>286970</v>
      </c>
      <c r="E227" s="105" t="s">
        <v>165</v>
      </c>
      <c r="F227" s="106">
        <f t="shared" si="6"/>
        <v>8035.1599999999989</v>
      </c>
      <c r="G227" s="110">
        <f t="shared" si="7"/>
        <v>2.7999999999999997E-2</v>
      </c>
    </row>
    <row r="228" spans="1:7" x14ac:dyDescent="0.3">
      <c r="A228" s="103" t="s">
        <v>178</v>
      </c>
      <c r="B228" s="103" t="s">
        <v>164</v>
      </c>
      <c r="C228" s="104">
        <v>42595</v>
      </c>
      <c r="D228" s="109">
        <v>176840</v>
      </c>
      <c r="E228" s="105" t="s">
        <v>185</v>
      </c>
      <c r="F228" s="106">
        <f t="shared" si="6"/>
        <v>4951.5199999999995</v>
      </c>
      <c r="G228" s="110">
        <f t="shared" si="7"/>
        <v>2.7999999999999997E-2</v>
      </c>
    </row>
    <row r="229" spans="1:7" x14ac:dyDescent="0.3">
      <c r="A229" s="103" t="s">
        <v>179</v>
      </c>
      <c r="B229" s="103" t="s">
        <v>176</v>
      </c>
      <c r="C229" s="104">
        <v>42582</v>
      </c>
      <c r="D229" s="109">
        <v>206640</v>
      </c>
      <c r="E229" s="105" t="s">
        <v>183</v>
      </c>
      <c r="F229" s="106">
        <f t="shared" si="6"/>
        <v>5785.9199999999992</v>
      </c>
      <c r="G229" s="110">
        <f t="shared" si="7"/>
        <v>2.7999999999999997E-2</v>
      </c>
    </row>
    <row r="230" spans="1:7" x14ac:dyDescent="0.3">
      <c r="A230" s="103" t="s">
        <v>178</v>
      </c>
      <c r="B230" s="103" t="s">
        <v>164</v>
      </c>
      <c r="C230" s="104">
        <v>42373</v>
      </c>
      <c r="D230" s="109">
        <v>92340</v>
      </c>
      <c r="E230" s="105" t="s">
        <v>184</v>
      </c>
      <c r="F230" s="106">
        <f t="shared" si="6"/>
        <v>1662.1200000000001</v>
      </c>
      <c r="G230" s="110">
        <f t="shared" si="7"/>
        <v>1.8000000000000002E-2</v>
      </c>
    </row>
    <row r="231" spans="1:7" x14ac:dyDescent="0.3">
      <c r="A231" s="103" t="s">
        <v>181</v>
      </c>
      <c r="B231" s="103" t="s">
        <v>166</v>
      </c>
      <c r="C231" s="104">
        <v>42539</v>
      </c>
      <c r="D231" s="109">
        <v>146280</v>
      </c>
      <c r="E231" s="105" t="s">
        <v>186</v>
      </c>
      <c r="F231" s="106">
        <f t="shared" si="6"/>
        <v>2633.0400000000004</v>
      </c>
      <c r="G231" s="110">
        <f t="shared" si="7"/>
        <v>1.8000000000000002E-2</v>
      </c>
    </row>
    <row r="232" spans="1:7" x14ac:dyDescent="0.3">
      <c r="A232" s="103" t="s">
        <v>181</v>
      </c>
      <c r="B232" s="103" t="s">
        <v>177</v>
      </c>
      <c r="C232" s="104">
        <v>42577</v>
      </c>
      <c r="D232" s="109">
        <v>35760</v>
      </c>
      <c r="E232" s="105" t="s">
        <v>165</v>
      </c>
      <c r="F232" s="106">
        <f t="shared" si="6"/>
        <v>643.68000000000006</v>
      </c>
      <c r="G232" s="110">
        <f t="shared" si="7"/>
        <v>1.8000000000000002E-2</v>
      </c>
    </row>
    <row r="233" spans="1:7" x14ac:dyDescent="0.3">
      <c r="A233" s="103" t="s">
        <v>179</v>
      </c>
      <c r="B233" s="103" t="s">
        <v>166</v>
      </c>
      <c r="C233" s="104">
        <v>42507</v>
      </c>
      <c r="D233" s="109">
        <v>242000</v>
      </c>
      <c r="E233" s="105" t="s">
        <v>185</v>
      </c>
      <c r="F233" s="106">
        <f t="shared" si="6"/>
        <v>6775.9999999999991</v>
      </c>
      <c r="G233" s="110">
        <f t="shared" si="7"/>
        <v>2.7999999999999997E-2</v>
      </c>
    </row>
    <row r="234" spans="1:7" x14ac:dyDescent="0.3">
      <c r="A234" s="103" t="s">
        <v>179</v>
      </c>
      <c r="B234" s="103" t="s">
        <v>164</v>
      </c>
      <c r="C234" s="104">
        <v>42546</v>
      </c>
      <c r="D234" s="109">
        <v>244010</v>
      </c>
      <c r="E234" s="105" t="s">
        <v>183</v>
      </c>
      <c r="F234" s="106">
        <f t="shared" si="6"/>
        <v>6832.28</v>
      </c>
      <c r="G234" s="110">
        <f t="shared" si="7"/>
        <v>2.8000000000000001E-2</v>
      </c>
    </row>
    <row r="235" spans="1:7" x14ac:dyDescent="0.3">
      <c r="A235" s="103" t="s">
        <v>179</v>
      </c>
      <c r="B235" s="103" t="s">
        <v>177</v>
      </c>
      <c r="C235" s="104">
        <v>42394</v>
      </c>
      <c r="D235" s="109">
        <v>155040</v>
      </c>
      <c r="E235" s="105" t="s">
        <v>184</v>
      </c>
      <c r="F235" s="106">
        <f t="shared" si="6"/>
        <v>4341.12</v>
      </c>
      <c r="G235" s="110">
        <f t="shared" si="7"/>
        <v>2.8000000000000001E-2</v>
      </c>
    </row>
    <row r="236" spans="1:7" x14ac:dyDescent="0.3">
      <c r="A236" s="103" t="s">
        <v>180</v>
      </c>
      <c r="B236" s="103" t="s">
        <v>176</v>
      </c>
      <c r="C236" s="104">
        <v>42498</v>
      </c>
      <c r="D236" s="109">
        <v>54610</v>
      </c>
      <c r="E236" s="105" t="s">
        <v>186</v>
      </c>
      <c r="F236" s="106">
        <f t="shared" si="6"/>
        <v>982.98000000000013</v>
      </c>
      <c r="G236" s="110">
        <f t="shared" si="7"/>
        <v>1.8000000000000002E-2</v>
      </c>
    </row>
    <row r="237" spans="1:7" x14ac:dyDescent="0.3">
      <c r="A237" s="103" t="s">
        <v>179</v>
      </c>
      <c r="B237" s="103" t="s">
        <v>164</v>
      </c>
      <c r="C237" s="104">
        <v>42579</v>
      </c>
      <c r="D237" s="109">
        <v>266890</v>
      </c>
      <c r="E237" s="105" t="s">
        <v>183</v>
      </c>
      <c r="F237" s="106">
        <f t="shared" si="6"/>
        <v>7472.9199999999992</v>
      </c>
      <c r="G237" s="110">
        <f t="shared" si="7"/>
        <v>2.7999999999999997E-2</v>
      </c>
    </row>
    <row r="238" spans="1:7" x14ac:dyDescent="0.3">
      <c r="A238" s="103" t="s">
        <v>182</v>
      </c>
      <c r="B238" s="103" t="s">
        <v>164</v>
      </c>
      <c r="C238" s="104">
        <v>42442</v>
      </c>
      <c r="D238" s="109">
        <v>278440</v>
      </c>
      <c r="E238" s="105" t="s">
        <v>184</v>
      </c>
      <c r="F238" s="106">
        <f t="shared" si="6"/>
        <v>7796.3199999999988</v>
      </c>
      <c r="G238" s="110">
        <f t="shared" si="7"/>
        <v>2.7999999999999997E-2</v>
      </c>
    </row>
    <row r="239" spans="1:7" x14ac:dyDescent="0.3">
      <c r="A239" s="103" t="s">
        <v>180</v>
      </c>
      <c r="B239" s="103" t="s">
        <v>164</v>
      </c>
      <c r="C239" s="104">
        <v>42545</v>
      </c>
      <c r="D239" s="109">
        <v>182380</v>
      </c>
      <c r="E239" s="105" t="s">
        <v>186</v>
      </c>
      <c r="F239" s="106">
        <f t="shared" si="6"/>
        <v>5106.6399999999994</v>
      </c>
      <c r="G239" s="110">
        <f t="shared" si="7"/>
        <v>2.7999999999999997E-2</v>
      </c>
    </row>
    <row r="240" spans="1:7" x14ac:dyDescent="0.3">
      <c r="A240" s="103" t="s">
        <v>182</v>
      </c>
      <c r="B240" s="103" t="s">
        <v>166</v>
      </c>
      <c r="C240" s="104">
        <v>42424</v>
      </c>
      <c r="D240" s="109">
        <v>102530</v>
      </c>
      <c r="E240" s="105" t="s">
        <v>165</v>
      </c>
      <c r="F240" s="106">
        <f t="shared" si="6"/>
        <v>1845.5400000000002</v>
      </c>
      <c r="G240" s="110">
        <f t="shared" si="7"/>
        <v>1.8000000000000002E-2</v>
      </c>
    </row>
    <row r="241" spans="1:7" x14ac:dyDescent="0.3">
      <c r="A241" s="103" t="s">
        <v>178</v>
      </c>
      <c r="B241" s="103" t="s">
        <v>166</v>
      </c>
      <c r="C241" s="104">
        <v>42413</v>
      </c>
      <c r="D241" s="109">
        <v>159610</v>
      </c>
      <c r="E241" s="105" t="s">
        <v>185</v>
      </c>
      <c r="F241" s="106">
        <f t="shared" si="6"/>
        <v>4469.08</v>
      </c>
      <c r="G241" s="110">
        <f t="shared" si="7"/>
        <v>2.8000000000000001E-2</v>
      </c>
    </row>
    <row r="242" spans="1:7" x14ac:dyDescent="0.3">
      <c r="A242" s="103" t="s">
        <v>182</v>
      </c>
      <c r="B242" s="103" t="s">
        <v>164</v>
      </c>
      <c r="C242" s="104">
        <v>42505</v>
      </c>
      <c r="D242" s="109">
        <v>270260</v>
      </c>
      <c r="E242" s="105" t="s">
        <v>183</v>
      </c>
      <c r="F242" s="106">
        <f t="shared" si="6"/>
        <v>7567.2799999999988</v>
      </c>
      <c r="G242" s="110">
        <f t="shared" si="7"/>
        <v>2.7999999999999997E-2</v>
      </c>
    </row>
    <row r="243" spans="1:7" x14ac:dyDescent="0.3">
      <c r="A243" s="103" t="s">
        <v>180</v>
      </c>
      <c r="B243" s="103" t="s">
        <v>166</v>
      </c>
      <c r="C243" s="104">
        <v>42374</v>
      </c>
      <c r="D243" s="109">
        <v>238050</v>
      </c>
      <c r="E243" s="105" t="s">
        <v>184</v>
      </c>
      <c r="F243" s="106">
        <f t="shared" si="6"/>
        <v>6665.4</v>
      </c>
      <c r="G243" s="110">
        <f t="shared" si="7"/>
        <v>2.7999999999999997E-2</v>
      </c>
    </row>
    <row r="244" spans="1:7" x14ac:dyDescent="0.3">
      <c r="A244" s="103" t="s">
        <v>182</v>
      </c>
      <c r="B244" s="103" t="s">
        <v>176</v>
      </c>
      <c r="C244" s="104">
        <v>42467</v>
      </c>
      <c r="D244" s="109">
        <v>120400</v>
      </c>
      <c r="E244" s="105" t="s">
        <v>186</v>
      </c>
      <c r="F244" s="106">
        <f t="shared" si="6"/>
        <v>2167.2000000000003</v>
      </c>
      <c r="G244" s="110">
        <f t="shared" si="7"/>
        <v>1.8000000000000002E-2</v>
      </c>
    </row>
    <row r="245" spans="1:7" x14ac:dyDescent="0.3">
      <c r="A245" s="103" t="s">
        <v>180</v>
      </c>
      <c r="B245" s="103" t="s">
        <v>176</v>
      </c>
      <c r="C245" s="104">
        <v>42415</v>
      </c>
      <c r="D245" s="109">
        <v>102580</v>
      </c>
      <c r="E245" s="105" t="s">
        <v>165</v>
      </c>
      <c r="F245" s="106">
        <f t="shared" si="6"/>
        <v>1846.4400000000003</v>
      </c>
      <c r="G245" s="110">
        <f t="shared" si="7"/>
        <v>1.8000000000000002E-2</v>
      </c>
    </row>
    <row r="246" spans="1:7" x14ac:dyDescent="0.3">
      <c r="A246" s="103" t="s">
        <v>178</v>
      </c>
      <c r="B246" s="103" t="s">
        <v>177</v>
      </c>
      <c r="C246" s="104">
        <v>42520</v>
      </c>
      <c r="D246" s="109">
        <v>78300</v>
      </c>
      <c r="E246" s="105" t="s">
        <v>185</v>
      </c>
      <c r="F246" s="106">
        <f t="shared" si="6"/>
        <v>1409.4</v>
      </c>
      <c r="G246" s="110">
        <f t="shared" si="7"/>
        <v>1.8000000000000002E-2</v>
      </c>
    </row>
    <row r="247" spans="1:7" x14ac:dyDescent="0.3">
      <c r="A247" s="103" t="s">
        <v>178</v>
      </c>
      <c r="B247" s="103" t="s">
        <v>164</v>
      </c>
      <c r="C247" s="104">
        <v>42550</v>
      </c>
      <c r="D247" s="109">
        <v>111030</v>
      </c>
      <c r="E247" s="105" t="s">
        <v>183</v>
      </c>
      <c r="F247" s="106">
        <f t="shared" si="6"/>
        <v>1998.5400000000002</v>
      </c>
      <c r="G247" s="110">
        <f t="shared" si="7"/>
        <v>1.8000000000000002E-2</v>
      </c>
    </row>
    <row r="248" spans="1:7" x14ac:dyDescent="0.3">
      <c r="A248" s="103" t="s">
        <v>179</v>
      </c>
      <c r="B248" s="103" t="s">
        <v>177</v>
      </c>
      <c r="C248" s="104">
        <v>42373</v>
      </c>
      <c r="D248" s="109">
        <v>93090</v>
      </c>
      <c r="E248" s="105" t="s">
        <v>184</v>
      </c>
      <c r="F248" s="106">
        <f t="shared" si="6"/>
        <v>1675.6200000000001</v>
      </c>
      <c r="G248" s="110">
        <f t="shared" si="7"/>
        <v>1.8000000000000002E-2</v>
      </c>
    </row>
    <row r="249" spans="1:7" x14ac:dyDescent="0.3">
      <c r="A249" s="103" t="s">
        <v>178</v>
      </c>
      <c r="B249" s="103" t="s">
        <v>166</v>
      </c>
      <c r="C249" s="104">
        <v>42592</v>
      </c>
      <c r="D249" s="109">
        <v>47330</v>
      </c>
      <c r="E249" s="105" t="s">
        <v>186</v>
      </c>
      <c r="F249" s="106">
        <f t="shared" si="6"/>
        <v>851.94</v>
      </c>
      <c r="G249" s="110">
        <f t="shared" si="7"/>
        <v>1.8000000000000002E-2</v>
      </c>
    </row>
    <row r="250" spans="1:7" x14ac:dyDescent="0.3">
      <c r="A250" s="103" t="s">
        <v>179</v>
      </c>
      <c r="B250" s="103" t="s">
        <v>164</v>
      </c>
      <c r="C250" s="104">
        <v>42370</v>
      </c>
      <c r="D250" s="109">
        <v>46400</v>
      </c>
      <c r="E250" s="105" t="s">
        <v>165</v>
      </c>
      <c r="F250" s="106">
        <f t="shared" si="6"/>
        <v>835.2</v>
      </c>
      <c r="G250" s="110">
        <f t="shared" si="7"/>
        <v>1.8000000000000002E-2</v>
      </c>
    </row>
    <row r="251" spans="1:7" x14ac:dyDescent="0.3">
      <c r="A251" s="103" t="s">
        <v>179</v>
      </c>
      <c r="B251" s="103" t="s">
        <v>166</v>
      </c>
      <c r="C251" s="104">
        <v>42492</v>
      </c>
      <c r="D251" s="109">
        <v>296150</v>
      </c>
      <c r="E251" s="105" t="s">
        <v>185</v>
      </c>
      <c r="F251" s="106">
        <f t="shared" si="6"/>
        <v>8292.1999999999989</v>
      </c>
      <c r="G251" s="110">
        <f t="shared" si="7"/>
        <v>2.7999999999999997E-2</v>
      </c>
    </row>
    <row r="252" spans="1:7" x14ac:dyDescent="0.3">
      <c r="A252" s="103" t="s">
        <v>179</v>
      </c>
      <c r="B252" s="103" t="s">
        <v>164</v>
      </c>
      <c r="C252" s="104">
        <v>42539</v>
      </c>
      <c r="D252" s="109">
        <v>120320</v>
      </c>
      <c r="E252" s="105" t="s">
        <v>183</v>
      </c>
      <c r="F252" s="106">
        <f t="shared" si="6"/>
        <v>2165.7600000000002</v>
      </c>
      <c r="G252" s="110">
        <f t="shared" si="7"/>
        <v>1.8000000000000002E-2</v>
      </c>
    </row>
    <row r="253" spans="1:7" x14ac:dyDescent="0.3">
      <c r="A253" s="103" t="s">
        <v>182</v>
      </c>
      <c r="B253" s="103" t="s">
        <v>164</v>
      </c>
      <c r="C253" s="104">
        <v>42516</v>
      </c>
      <c r="D253" s="109">
        <v>181650</v>
      </c>
      <c r="E253" s="105" t="s">
        <v>184</v>
      </c>
      <c r="F253" s="106">
        <f t="shared" si="6"/>
        <v>5086.2</v>
      </c>
      <c r="G253" s="110">
        <f t="shared" si="7"/>
        <v>2.8000000000000001E-2</v>
      </c>
    </row>
    <row r="254" spans="1:7" x14ac:dyDescent="0.3">
      <c r="A254" s="103" t="s">
        <v>182</v>
      </c>
      <c r="B254" s="103" t="s">
        <v>164</v>
      </c>
      <c r="C254" s="104">
        <v>42601</v>
      </c>
      <c r="D254" s="109">
        <v>183710</v>
      </c>
      <c r="E254" s="105" t="s">
        <v>186</v>
      </c>
      <c r="F254" s="106">
        <f t="shared" si="6"/>
        <v>5143.8799999999992</v>
      </c>
      <c r="G254" s="110">
        <f t="shared" si="7"/>
        <v>2.7999999999999997E-2</v>
      </c>
    </row>
    <row r="255" spans="1:7" x14ac:dyDescent="0.3">
      <c r="A255" s="103" t="s">
        <v>180</v>
      </c>
      <c r="B255" s="103" t="s">
        <v>166</v>
      </c>
      <c r="C255" s="104">
        <v>42419</v>
      </c>
      <c r="D255" s="109">
        <v>26460</v>
      </c>
      <c r="E255" s="105" t="s">
        <v>183</v>
      </c>
      <c r="F255" s="106">
        <f t="shared" si="6"/>
        <v>476.28000000000003</v>
      </c>
      <c r="G255" s="110">
        <f t="shared" si="7"/>
        <v>1.8000000000000002E-2</v>
      </c>
    </row>
    <row r="256" spans="1:7" x14ac:dyDescent="0.3">
      <c r="A256" s="103" t="s">
        <v>179</v>
      </c>
      <c r="B256" s="103" t="s">
        <v>177</v>
      </c>
      <c r="C256" s="104">
        <v>42443</v>
      </c>
      <c r="D256" s="109">
        <v>254730</v>
      </c>
      <c r="E256" s="105" t="s">
        <v>184</v>
      </c>
      <c r="F256" s="106">
        <f t="shared" si="6"/>
        <v>7132.44</v>
      </c>
      <c r="G256" s="110">
        <f t="shared" si="7"/>
        <v>2.7999999999999997E-2</v>
      </c>
    </row>
    <row r="257" spans="1:7" x14ac:dyDescent="0.3">
      <c r="A257" s="103" t="s">
        <v>182</v>
      </c>
      <c r="B257" s="103" t="s">
        <v>177</v>
      </c>
      <c r="C257" s="104">
        <v>42372</v>
      </c>
      <c r="D257" s="109">
        <v>277200</v>
      </c>
      <c r="E257" s="105" t="s">
        <v>186</v>
      </c>
      <c r="F257" s="106">
        <f t="shared" si="6"/>
        <v>7761.5999999999995</v>
      </c>
      <c r="G257" s="110">
        <f t="shared" si="7"/>
        <v>2.7999999999999997E-2</v>
      </c>
    </row>
    <row r="258" spans="1:7" x14ac:dyDescent="0.3">
      <c r="A258" s="103" t="s">
        <v>179</v>
      </c>
      <c r="B258" s="103" t="s">
        <v>177</v>
      </c>
      <c r="C258" s="104">
        <v>42392</v>
      </c>
      <c r="D258" s="109">
        <v>92210</v>
      </c>
      <c r="E258" s="105" t="s">
        <v>165</v>
      </c>
      <c r="F258" s="106">
        <f t="shared" si="6"/>
        <v>1659.7800000000002</v>
      </c>
      <c r="G258" s="110">
        <f t="shared" si="7"/>
        <v>1.8000000000000002E-2</v>
      </c>
    </row>
    <row r="259" spans="1:7" x14ac:dyDescent="0.3">
      <c r="A259" s="103" t="s">
        <v>179</v>
      </c>
      <c r="B259" s="103" t="s">
        <v>177</v>
      </c>
      <c r="C259" s="104">
        <v>42381</v>
      </c>
      <c r="D259" s="109">
        <v>256170</v>
      </c>
      <c r="E259" s="105" t="s">
        <v>185</v>
      </c>
      <c r="F259" s="106">
        <f t="shared" si="6"/>
        <v>7172.7599999999993</v>
      </c>
      <c r="G259" s="110">
        <f t="shared" si="7"/>
        <v>2.7999999999999997E-2</v>
      </c>
    </row>
    <row r="260" spans="1:7" x14ac:dyDescent="0.3">
      <c r="A260" s="103" t="s">
        <v>178</v>
      </c>
      <c r="B260" s="103" t="s">
        <v>164</v>
      </c>
      <c r="C260" s="104">
        <v>42584</v>
      </c>
      <c r="D260" s="109">
        <v>85650</v>
      </c>
      <c r="E260" s="105" t="s">
        <v>183</v>
      </c>
      <c r="F260" s="106">
        <f t="shared" ref="F260:F323" si="8">IF(D260&gt;=150000,D260*2.8%,D260*1.8%)</f>
        <v>1541.7000000000003</v>
      </c>
      <c r="G260" s="110">
        <f t="shared" ref="G260:G323" si="9">F260/D260</f>
        <v>1.8000000000000002E-2</v>
      </c>
    </row>
    <row r="261" spans="1:7" x14ac:dyDescent="0.3">
      <c r="A261" s="103" t="s">
        <v>180</v>
      </c>
      <c r="B261" s="103" t="s">
        <v>164</v>
      </c>
      <c r="C261" s="104">
        <v>42520</v>
      </c>
      <c r="D261" s="109">
        <v>88570</v>
      </c>
      <c r="E261" s="105" t="s">
        <v>184</v>
      </c>
      <c r="F261" s="106">
        <f t="shared" si="8"/>
        <v>1594.2600000000002</v>
      </c>
      <c r="G261" s="110">
        <f t="shared" si="9"/>
        <v>1.8000000000000002E-2</v>
      </c>
    </row>
    <row r="262" spans="1:7" x14ac:dyDescent="0.3">
      <c r="A262" s="103" t="s">
        <v>179</v>
      </c>
      <c r="B262" s="103" t="s">
        <v>166</v>
      </c>
      <c r="C262" s="104">
        <v>42534</v>
      </c>
      <c r="D262" s="109">
        <v>123730</v>
      </c>
      <c r="E262" s="105" t="s">
        <v>186</v>
      </c>
      <c r="F262" s="106">
        <f t="shared" si="8"/>
        <v>2227.1400000000003</v>
      </c>
      <c r="G262" s="110">
        <f t="shared" si="9"/>
        <v>1.8000000000000002E-2</v>
      </c>
    </row>
    <row r="263" spans="1:7" x14ac:dyDescent="0.3">
      <c r="A263" s="103" t="s">
        <v>181</v>
      </c>
      <c r="B263" s="103" t="s">
        <v>177</v>
      </c>
      <c r="C263" s="104">
        <v>42375</v>
      </c>
      <c r="D263" s="109">
        <v>177200</v>
      </c>
      <c r="E263" s="105" t="s">
        <v>165</v>
      </c>
      <c r="F263" s="106">
        <f t="shared" si="8"/>
        <v>4961.5999999999995</v>
      </c>
      <c r="G263" s="110">
        <f t="shared" si="9"/>
        <v>2.7999999999999997E-2</v>
      </c>
    </row>
    <row r="264" spans="1:7" x14ac:dyDescent="0.3">
      <c r="A264" s="103" t="s">
        <v>179</v>
      </c>
      <c r="B264" s="103" t="s">
        <v>164</v>
      </c>
      <c r="C264" s="104">
        <v>42380</v>
      </c>
      <c r="D264" s="109">
        <v>224250</v>
      </c>
      <c r="E264" s="105" t="s">
        <v>185</v>
      </c>
      <c r="F264" s="106">
        <f t="shared" si="8"/>
        <v>6278.9999999999991</v>
      </c>
      <c r="G264" s="110">
        <f t="shared" si="9"/>
        <v>2.7999999999999997E-2</v>
      </c>
    </row>
    <row r="265" spans="1:7" x14ac:dyDescent="0.3">
      <c r="A265" s="103" t="s">
        <v>179</v>
      </c>
      <c r="B265" s="103" t="s">
        <v>166</v>
      </c>
      <c r="C265" s="104">
        <v>42571</v>
      </c>
      <c r="D265" s="109">
        <v>171620</v>
      </c>
      <c r="E265" s="105" t="s">
        <v>183</v>
      </c>
      <c r="F265" s="106">
        <f t="shared" si="8"/>
        <v>4805.3599999999997</v>
      </c>
      <c r="G265" s="110">
        <f t="shared" si="9"/>
        <v>2.7999999999999997E-2</v>
      </c>
    </row>
    <row r="266" spans="1:7" x14ac:dyDescent="0.3">
      <c r="A266" s="103" t="s">
        <v>181</v>
      </c>
      <c r="B266" s="103" t="s">
        <v>164</v>
      </c>
      <c r="C266" s="104">
        <v>42453</v>
      </c>
      <c r="D266" s="109">
        <v>266930</v>
      </c>
      <c r="E266" s="105" t="s">
        <v>184</v>
      </c>
      <c r="F266" s="106">
        <f t="shared" si="8"/>
        <v>7474.0399999999991</v>
      </c>
      <c r="G266" s="110">
        <f t="shared" si="9"/>
        <v>2.7999999999999997E-2</v>
      </c>
    </row>
    <row r="267" spans="1:7" x14ac:dyDescent="0.3">
      <c r="A267" s="103" t="s">
        <v>180</v>
      </c>
      <c r="B267" s="103" t="s">
        <v>176</v>
      </c>
      <c r="C267" s="104">
        <v>42438</v>
      </c>
      <c r="D267" s="109">
        <v>113230</v>
      </c>
      <c r="E267" s="105" t="s">
        <v>186</v>
      </c>
      <c r="F267" s="106">
        <f t="shared" si="8"/>
        <v>2038.1400000000003</v>
      </c>
      <c r="G267" s="110">
        <f t="shared" si="9"/>
        <v>1.8000000000000002E-2</v>
      </c>
    </row>
    <row r="268" spans="1:7" x14ac:dyDescent="0.3">
      <c r="A268" s="103" t="s">
        <v>180</v>
      </c>
      <c r="B268" s="103" t="s">
        <v>176</v>
      </c>
      <c r="C268" s="104">
        <v>42602</v>
      </c>
      <c r="D268" s="109">
        <v>60540</v>
      </c>
      <c r="E268" s="105" t="s">
        <v>165</v>
      </c>
      <c r="F268" s="106">
        <f t="shared" si="8"/>
        <v>1089.72</v>
      </c>
      <c r="G268" s="110">
        <f t="shared" si="9"/>
        <v>1.8000000000000002E-2</v>
      </c>
    </row>
    <row r="269" spans="1:7" x14ac:dyDescent="0.3">
      <c r="A269" s="103" t="s">
        <v>179</v>
      </c>
      <c r="B269" s="103" t="s">
        <v>176</v>
      </c>
      <c r="C269" s="104">
        <v>42488</v>
      </c>
      <c r="D269" s="109">
        <v>233950</v>
      </c>
      <c r="E269" s="105" t="s">
        <v>185</v>
      </c>
      <c r="F269" s="106">
        <f t="shared" si="8"/>
        <v>6550.5999999999995</v>
      </c>
      <c r="G269" s="110">
        <f t="shared" si="9"/>
        <v>2.7999999999999997E-2</v>
      </c>
    </row>
    <row r="270" spans="1:7" x14ac:dyDescent="0.3">
      <c r="A270" s="103" t="s">
        <v>182</v>
      </c>
      <c r="B270" s="103" t="s">
        <v>177</v>
      </c>
      <c r="C270" s="104">
        <v>42400</v>
      </c>
      <c r="D270" s="109">
        <v>116300</v>
      </c>
      <c r="E270" s="105" t="s">
        <v>183</v>
      </c>
      <c r="F270" s="106">
        <f t="shared" si="8"/>
        <v>2093.4</v>
      </c>
      <c r="G270" s="110">
        <f t="shared" si="9"/>
        <v>1.8000000000000002E-2</v>
      </c>
    </row>
    <row r="271" spans="1:7" x14ac:dyDescent="0.3">
      <c r="A271" s="103" t="s">
        <v>178</v>
      </c>
      <c r="B271" s="103" t="s">
        <v>177</v>
      </c>
      <c r="C271" s="104">
        <v>42591</v>
      </c>
      <c r="D271" s="109">
        <v>259840</v>
      </c>
      <c r="E271" s="105" t="s">
        <v>184</v>
      </c>
      <c r="F271" s="106">
        <f t="shared" si="8"/>
        <v>7275.5199999999995</v>
      </c>
      <c r="G271" s="110">
        <f t="shared" si="9"/>
        <v>2.7999999999999997E-2</v>
      </c>
    </row>
    <row r="272" spans="1:7" x14ac:dyDescent="0.3">
      <c r="A272" s="103" t="s">
        <v>178</v>
      </c>
      <c r="B272" s="103" t="s">
        <v>164</v>
      </c>
      <c r="C272" s="104">
        <v>42564</v>
      </c>
      <c r="D272" s="109">
        <v>161250</v>
      </c>
      <c r="E272" s="105" t="s">
        <v>186</v>
      </c>
      <c r="F272" s="106">
        <f t="shared" si="8"/>
        <v>4514.9999999999991</v>
      </c>
      <c r="G272" s="110">
        <f t="shared" si="9"/>
        <v>2.7999999999999994E-2</v>
      </c>
    </row>
    <row r="273" spans="1:7" x14ac:dyDescent="0.3">
      <c r="A273" s="103" t="s">
        <v>180</v>
      </c>
      <c r="B273" s="103" t="s">
        <v>177</v>
      </c>
      <c r="C273" s="104">
        <v>42441</v>
      </c>
      <c r="D273" s="109">
        <v>198400</v>
      </c>
      <c r="E273" s="105" t="s">
        <v>183</v>
      </c>
      <c r="F273" s="106">
        <f t="shared" si="8"/>
        <v>5555.2</v>
      </c>
      <c r="G273" s="110">
        <f t="shared" si="9"/>
        <v>2.8000000000000001E-2</v>
      </c>
    </row>
    <row r="274" spans="1:7" x14ac:dyDescent="0.3">
      <c r="A274" s="103" t="s">
        <v>179</v>
      </c>
      <c r="B274" s="103" t="s">
        <v>177</v>
      </c>
      <c r="C274" s="104">
        <v>42446</v>
      </c>
      <c r="D274" s="109">
        <v>60790</v>
      </c>
      <c r="E274" s="105" t="s">
        <v>184</v>
      </c>
      <c r="F274" s="106">
        <f t="shared" si="8"/>
        <v>1094.22</v>
      </c>
      <c r="G274" s="110">
        <f t="shared" si="9"/>
        <v>1.8000000000000002E-2</v>
      </c>
    </row>
    <row r="275" spans="1:7" x14ac:dyDescent="0.3">
      <c r="A275" s="103" t="s">
        <v>182</v>
      </c>
      <c r="B275" s="103" t="s">
        <v>177</v>
      </c>
      <c r="C275" s="104">
        <v>42403</v>
      </c>
      <c r="D275" s="109">
        <v>83850</v>
      </c>
      <c r="E275" s="105" t="s">
        <v>186</v>
      </c>
      <c r="F275" s="106">
        <f t="shared" si="8"/>
        <v>1509.3000000000002</v>
      </c>
      <c r="G275" s="110">
        <f t="shared" si="9"/>
        <v>1.8000000000000002E-2</v>
      </c>
    </row>
    <row r="276" spans="1:7" x14ac:dyDescent="0.3">
      <c r="A276" s="103" t="s">
        <v>178</v>
      </c>
      <c r="B276" s="103" t="s">
        <v>176</v>
      </c>
      <c r="C276" s="104">
        <v>42560</v>
      </c>
      <c r="D276" s="109">
        <v>282950</v>
      </c>
      <c r="E276" s="105" t="s">
        <v>165</v>
      </c>
      <c r="F276" s="106">
        <f t="shared" si="8"/>
        <v>7922.5999999999995</v>
      </c>
      <c r="G276" s="110">
        <f t="shared" si="9"/>
        <v>2.7999999999999997E-2</v>
      </c>
    </row>
    <row r="277" spans="1:7" x14ac:dyDescent="0.3">
      <c r="A277" s="103" t="s">
        <v>180</v>
      </c>
      <c r="B277" s="103" t="s">
        <v>166</v>
      </c>
      <c r="C277" s="104">
        <v>42417</v>
      </c>
      <c r="D277" s="109">
        <v>112360</v>
      </c>
      <c r="E277" s="105" t="s">
        <v>185</v>
      </c>
      <c r="F277" s="106">
        <f t="shared" si="8"/>
        <v>2022.4800000000002</v>
      </c>
      <c r="G277" s="110">
        <f t="shared" si="9"/>
        <v>1.8000000000000002E-2</v>
      </c>
    </row>
    <row r="278" spans="1:7" x14ac:dyDescent="0.3">
      <c r="A278" s="103" t="s">
        <v>181</v>
      </c>
      <c r="B278" s="103" t="s">
        <v>164</v>
      </c>
      <c r="C278" s="104">
        <v>42406</v>
      </c>
      <c r="D278" s="109">
        <v>224990</v>
      </c>
      <c r="E278" s="105" t="s">
        <v>183</v>
      </c>
      <c r="F278" s="106">
        <f t="shared" si="8"/>
        <v>6299.7199999999993</v>
      </c>
      <c r="G278" s="110">
        <f t="shared" si="9"/>
        <v>2.7999999999999997E-2</v>
      </c>
    </row>
    <row r="279" spans="1:7" x14ac:dyDescent="0.3">
      <c r="A279" s="103" t="s">
        <v>181</v>
      </c>
      <c r="B279" s="103" t="s">
        <v>164</v>
      </c>
      <c r="C279" s="104">
        <v>42473</v>
      </c>
      <c r="D279" s="109">
        <v>113930</v>
      </c>
      <c r="E279" s="105" t="s">
        <v>184</v>
      </c>
      <c r="F279" s="106">
        <f t="shared" si="8"/>
        <v>2050.7400000000002</v>
      </c>
      <c r="G279" s="110">
        <f t="shared" si="9"/>
        <v>1.8000000000000002E-2</v>
      </c>
    </row>
    <row r="280" spans="1:7" x14ac:dyDescent="0.3">
      <c r="A280" s="103" t="s">
        <v>181</v>
      </c>
      <c r="B280" s="103" t="s">
        <v>164</v>
      </c>
      <c r="C280" s="104">
        <v>42579</v>
      </c>
      <c r="D280" s="109">
        <v>143300</v>
      </c>
      <c r="E280" s="105" t="s">
        <v>186</v>
      </c>
      <c r="F280" s="106">
        <f t="shared" si="8"/>
        <v>2579.4</v>
      </c>
      <c r="G280" s="110">
        <f t="shared" si="9"/>
        <v>1.8000000000000002E-2</v>
      </c>
    </row>
    <row r="281" spans="1:7" x14ac:dyDescent="0.3">
      <c r="A281" s="103" t="s">
        <v>178</v>
      </c>
      <c r="B281" s="103" t="s">
        <v>164</v>
      </c>
      <c r="C281" s="104">
        <v>42538</v>
      </c>
      <c r="D281" s="109">
        <v>98170</v>
      </c>
      <c r="E281" s="105" t="s">
        <v>165</v>
      </c>
      <c r="F281" s="106">
        <f t="shared" si="8"/>
        <v>1767.0600000000002</v>
      </c>
      <c r="G281" s="110">
        <f t="shared" si="9"/>
        <v>1.8000000000000002E-2</v>
      </c>
    </row>
    <row r="282" spans="1:7" x14ac:dyDescent="0.3">
      <c r="A282" s="103" t="s">
        <v>181</v>
      </c>
      <c r="B282" s="103" t="s">
        <v>164</v>
      </c>
      <c r="C282" s="104">
        <v>42425</v>
      </c>
      <c r="D282" s="109">
        <v>144540</v>
      </c>
      <c r="E282" s="105" t="s">
        <v>185</v>
      </c>
      <c r="F282" s="106">
        <f t="shared" si="8"/>
        <v>2601.7200000000003</v>
      </c>
      <c r="G282" s="110">
        <f t="shared" si="9"/>
        <v>1.8000000000000002E-2</v>
      </c>
    </row>
    <row r="283" spans="1:7" x14ac:dyDescent="0.3">
      <c r="A283" s="103" t="s">
        <v>182</v>
      </c>
      <c r="B283" s="103" t="s">
        <v>164</v>
      </c>
      <c r="C283" s="104">
        <v>42477</v>
      </c>
      <c r="D283" s="109">
        <v>164350</v>
      </c>
      <c r="E283" s="105" t="s">
        <v>183</v>
      </c>
      <c r="F283" s="106">
        <f t="shared" si="8"/>
        <v>4601.7999999999993</v>
      </c>
      <c r="G283" s="110">
        <f t="shared" si="9"/>
        <v>2.7999999999999997E-2</v>
      </c>
    </row>
    <row r="284" spans="1:7" x14ac:dyDescent="0.3">
      <c r="A284" s="103" t="s">
        <v>179</v>
      </c>
      <c r="B284" s="103" t="s">
        <v>176</v>
      </c>
      <c r="C284" s="104">
        <v>42508</v>
      </c>
      <c r="D284" s="109">
        <v>115340</v>
      </c>
      <c r="E284" s="105" t="s">
        <v>184</v>
      </c>
      <c r="F284" s="106">
        <f t="shared" si="8"/>
        <v>2076.1200000000003</v>
      </c>
      <c r="G284" s="110">
        <f t="shared" si="9"/>
        <v>1.8000000000000002E-2</v>
      </c>
    </row>
    <row r="285" spans="1:7" x14ac:dyDescent="0.3">
      <c r="A285" s="103" t="s">
        <v>182</v>
      </c>
      <c r="B285" s="103" t="s">
        <v>176</v>
      </c>
      <c r="C285" s="104">
        <v>42486</v>
      </c>
      <c r="D285" s="109">
        <v>131360</v>
      </c>
      <c r="E285" s="105" t="s">
        <v>186</v>
      </c>
      <c r="F285" s="106">
        <f t="shared" si="8"/>
        <v>2364.4800000000005</v>
      </c>
      <c r="G285" s="110">
        <f t="shared" si="9"/>
        <v>1.8000000000000002E-2</v>
      </c>
    </row>
    <row r="286" spans="1:7" x14ac:dyDescent="0.3">
      <c r="A286" s="103" t="s">
        <v>179</v>
      </c>
      <c r="B286" s="103" t="s">
        <v>176</v>
      </c>
      <c r="C286" s="104">
        <v>42407</v>
      </c>
      <c r="D286" s="109">
        <v>112240</v>
      </c>
      <c r="E286" s="105" t="s">
        <v>165</v>
      </c>
      <c r="F286" s="106">
        <f t="shared" si="8"/>
        <v>2020.3200000000002</v>
      </c>
      <c r="G286" s="110">
        <f t="shared" si="9"/>
        <v>1.8000000000000002E-2</v>
      </c>
    </row>
    <row r="287" spans="1:7" x14ac:dyDescent="0.3">
      <c r="A287" s="103" t="s">
        <v>180</v>
      </c>
      <c r="B287" s="103" t="s">
        <v>164</v>
      </c>
      <c r="C287" s="104">
        <v>42508</v>
      </c>
      <c r="D287" s="109">
        <v>158330</v>
      </c>
      <c r="E287" s="105" t="s">
        <v>185</v>
      </c>
      <c r="F287" s="106">
        <f t="shared" si="8"/>
        <v>4433.24</v>
      </c>
      <c r="G287" s="110">
        <f t="shared" si="9"/>
        <v>2.7999999999999997E-2</v>
      </c>
    </row>
    <row r="288" spans="1:7" x14ac:dyDescent="0.3">
      <c r="A288" s="103" t="s">
        <v>178</v>
      </c>
      <c r="B288" s="103" t="s">
        <v>177</v>
      </c>
      <c r="C288" s="104">
        <v>42523</v>
      </c>
      <c r="D288" s="109">
        <v>31780</v>
      </c>
      <c r="E288" s="105" t="s">
        <v>183</v>
      </c>
      <c r="F288" s="106">
        <f t="shared" si="8"/>
        <v>572.04000000000008</v>
      </c>
      <c r="G288" s="110">
        <f t="shared" si="9"/>
        <v>1.8000000000000002E-2</v>
      </c>
    </row>
    <row r="289" spans="1:7" x14ac:dyDescent="0.3">
      <c r="A289" s="103" t="s">
        <v>182</v>
      </c>
      <c r="B289" s="103" t="s">
        <v>176</v>
      </c>
      <c r="C289" s="104">
        <v>42536</v>
      </c>
      <c r="D289" s="109">
        <v>235340</v>
      </c>
      <c r="E289" s="105" t="s">
        <v>184</v>
      </c>
      <c r="F289" s="106">
        <f t="shared" si="8"/>
        <v>6589.5199999999995</v>
      </c>
      <c r="G289" s="110">
        <f t="shared" si="9"/>
        <v>2.7999999999999997E-2</v>
      </c>
    </row>
    <row r="290" spans="1:7" x14ac:dyDescent="0.3">
      <c r="A290" s="103" t="s">
        <v>180</v>
      </c>
      <c r="B290" s="103" t="s">
        <v>166</v>
      </c>
      <c r="C290" s="104">
        <v>42451</v>
      </c>
      <c r="D290" s="109">
        <v>268740</v>
      </c>
      <c r="E290" s="105" t="s">
        <v>186</v>
      </c>
      <c r="F290" s="106">
        <f t="shared" si="8"/>
        <v>7524.7199999999993</v>
      </c>
      <c r="G290" s="110">
        <f t="shared" si="9"/>
        <v>2.7999999999999997E-2</v>
      </c>
    </row>
    <row r="291" spans="1:7" x14ac:dyDescent="0.3">
      <c r="A291" s="103" t="s">
        <v>182</v>
      </c>
      <c r="B291" s="103" t="s">
        <v>164</v>
      </c>
      <c r="C291" s="104">
        <v>42509</v>
      </c>
      <c r="D291" s="109">
        <v>132240</v>
      </c>
      <c r="E291" s="105" t="s">
        <v>183</v>
      </c>
      <c r="F291" s="106">
        <f t="shared" si="8"/>
        <v>2380.3200000000002</v>
      </c>
      <c r="G291" s="110">
        <f t="shared" si="9"/>
        <v>1.8000000000000002E-2</v>
      </c>
    </row>
    <row r="292" spans="1:7" x14ac:dyDescent="0.3">
      <c r="A292" s="103" t="s">
        <v>180</v>
      </c>
      <c r="B292" s="103" t="s">
        <v>177</v>
      </c>
      <c r="C292" s="104">
        <v>42407</v>
      </c>
      <c r="D292" s="109">
        <v>39250</v>
      </c>
      <c r="E292" s="105" t="s">
        <v>184</v>
      </c>
      <c r="F292" s="106">
        <f t="shared" si="8"/>
        <v>706.50000000000011</v>
      </c>
      <c r="G292" s="110">
        <f t="shared" si="9"/>
        <v>1.8000000000000002E-2</v>
      </c>
    </row>
    <row r="293" spans="1:7" x14ac:dyDescent="0.3">
      <c r="A293" s="103" t="s">
        <v>181</v>
      </c>
      <c r="B293" s="103" t="s">
        <v>166</v>
      </c>
      <c r="C293" s="104">
        <v>42391</v>
      </c>
      <c r="D293" s="109">
        <v>280330</v>
      </c>
      <c r="E293" s="105" t="s">
        <v>186</v>
      </c>
      <c r="F293" s="106">
        <f t="shared" si="8"/>
        <v>7849.2399999999989</v>
      </c>
      <c r="G293" s="110">
        <f t="shared" si="9"/>
        <v>2.7999999999999997E-2</v>
      </c>
    </row>
    <row r="294" spans="1:7" x14ac:dyDescent="0.3">
      <c r="A294" s="103" t="s">
        <v>179</v>
      </c>
      <c r="B294" s="103" t="s">
        <v>164</v>
      </c>
      <c r="C294" s="104">
        <v>42475</v>
      </c>
      <c r="D294" s="109">
        <v>287660</v>
      </c>
      <c r="E294" s="105" t="s">
        <v>165</v>
      </c>
      <c r="F294" s="106">
        <f t="shared" si="8"/>
        <v>8054.48</v>
      </c>
      <c r="G294" s="110">
        <f t="shared" si="9"/>
        <v>2.7999999999999997E-2</v>
      </c>
    </row>
    <row r="295" spans="1:7" x14ac:dyDescent="0.3">
      <c r="A295" s="103" t="s">
        <v>182</v>
      </c>
      <c r="B295" s="103" t="s">
        <v>176</v>
      </c>
      <c r="C295" s="104">
        <v>42527</v>
      </c>
      <c r="D295" s="109">
        <v>189130</v>
      </c>
      <c r="E295" s="105" t="s">
        <v>185</v>
      </c>
      <c r="F295" s="106">
        <f t="shared" si="8"/>
        <v>5295.6399999999994</v>
      </c>
      <c r="G295" s="110">
        <f t="shared" si="9"/>
        <v>2.7999999999999997E-2</v>
      </c>
    </row>
    <row r="296" spans="1:7" x14ac:dyDescent="0.3">
      <c r="A296" s="103" t="s">
        <v>179</v>
      </c>
      <c r="B296" s="103" t="s">
        <v>166</v>
      </c>
      <c r="C296" s="104">
        <v>42467</v>
      </c>
      <c r="D296" s="109">
        <v>76090</v>
      </c>
      <c r="E296" s="105" t="s">
        <v>183</v>
      </c>
      <c r="F296" s="106">
        <f t="shared" si="8"/>
        <v>1369.6200000000001</v>
      </c>
      <c r="G296" s="110">
        <f t="shared" si="9"/>
        <v>1.8000000000000002E-2</v>
      </c>
    </row>
    <row r="297" spans="1:7" x14ac:dyDescent="0.3">
      <c r="A297" s="103" t="s">
        <v>180</v>
      </c>
      <c r="B297" s="103" t="s">
        <v>176</v>
      </c>
      <c r="C297" s="104">
        <v>42592</v>
      </c>
      <c r="D297" s="109">
        <v>289770</v>
      </c>
      <c r="E297" s="105" t="s">
        <v>184</v>
      </c>
      <c r="F297" s="106">
        <f t="shared" si="8"/>
        <v>8113.5599999999995</v>
      </c>
      <c r="G297" s="110">
        <f t="shared" si="9"/>
        <v>2.7999999999999997E-2</v>
      </c>
    </row>
    <row r="298" spans="1:7" x14ac:dyDescent="0.3">
      <c r="A298" s="103" t="s">
        <v>182</v>
      </c>
      <c r="B298" s="103" t="s">
        <v>164</v>
      </c>
      <c r="C298" s="104">
        <v>42590</v>
      </c>
      <c r="D298" s="109">
        <v>121250</v>
      </c>
      <c r="E298" s="105" t="s">
        <v>186</v>
      </c>
      <c r="F298" s="106">
        <f t="shared" si="8"/>
        <v>2182.5000000000005</v>
      </c>
      <c r="G298" s="110">
        <f t="shared" si="9"/>
        <v>1.8000000000000002E-2</v>
      </c>
    </row>
    <row r="299" spans="1:7" x14ac:dyDescent="0.3">
      <c r="A299" s="103" t="s">
        <v>182</v>
      </c>
      <c r="B299" s="103" t="s">
        <v>166</v>
      </c>
      <c r="C299" s="104">
        <v>42569</v>
      </c>
      <c r="D299" s="109">
        <v>297340</v>
      </c>
      <c r="E299" s="105" t="s">
        <v>165</v>
      </c>
      <c r="F299" s="106">
        <f t="shared" si="8"/>
        <v>8325.5199999999986</v>
      </c>
      <c r="G299" s="110">
        <f t="shared" si="9"/>
        <v>2.7999999999999994E-2</v>
      </c>
    </row>
    <row r="300" spans="1:7" x14ac:dyDescent="0.3">
      <c r="A300" s="103" t="s">
        <v>178</v>
      </c>
      <c r="B300" s="103" t="s">
        <v>166</v>
      </c>
      <c r="C300" s="104">
        <v>42601</v>
      </c>
      <c r="D300" s="109">
        <v>266980</v>
      </c>
      <c r="E300" s="105" t="s">
        <v>185</v>
      </c>
      <c r="F300" s="106">
        <f t="shared" si="8"/>
        <v>7475.44</v>
      </c>
      <c r="G300" s="110">
        <f t="shared" si="9"/>
        <v>2.7999999999999997E-2</v>
      </c>
    </row>
    <row r="301" spans="1:7" x14ac:dyDescent="0.3">
      <c r="A301" s="103" t="s">
        <v>178</v>
      </c>
      <c r="B301" s="103" t="s">
        <v>164</v>
      </c>
      <c r="C301" s="104">
        <v>42565</v>
      </c>
      <c r="D301" s="109">
        <v>277470</v>
      </c>
      <c r="E301" s="105" t="s">
        <v>183</v>
      </c>
      <c r="F301" s="106">
        <f t="shared" si="8"/>
        <v>7769.1599999999989</v>
      </c>
      <c r="G301" s="110">
        <f t="shared" si="9"/>
        <v>2.7999999999999997E-2</v>
      </c>
    </row>
    <row r="302" spans="1:7" x14ac:dyDescent="0.3">
      <c r="A302" s="103" t="s">
        <v>181</v>
      </c>
      <c r="B302" s="103" t="s">
        <v>177</v>
      </c>
      <c r="C302" s="104">
        <v>42538</v>
      </c>
      <c r="D302" s="109">
        <v>44440</v>
      </c>
      <c r="E302" s="105" t="s">
        <v>184</v>
      </c>
      <c r="F302" s="106">
        <f t="shared" si="8"/>
        <v>799.92000000000007</v>
      </c>
      <c r="G302" s="110">
        <f t="shared" si="9"/>
        <v>1.8000000000000002E-2</v>
      </c>
    </row>
    <row r="303" spans="1:7" x14ac:dyDescent="0.3">
      <c r="A303" s="103" t="s">
        <v>182</v>
      </c>
      <c r="B303" s="103" t="s">
        <v>164</v>
      </c>
      <c r="C303" s="104">
        <v>42595</v>
      </c>
      <c r="D303" s="109">
        <v>143470</v>
      </c>
      <c r="E303" s="105" t="s">
        <v>186</v>
      </c>
      <c r="F303" s="106">
        <f t="shared" si="8"/>
        <v>2582.4600000000005</v>
      </c>
      <c r="G303" s="110">
        <f t="shared" si="9"/>
        <v>1.8000000000000002E-2</v>
      </c>
    </row>
    <row r="304" spans="1:7" x14ac:dyDescent="0.3">
      <c r="A304" s="103" t="s">
        <v>181</v>
      </c>
      <c r="B304" s="103" t="s">
        <v>176</v>
      </c>
      <c r="C304" s="104">
        <v>42534</v>
      </c>
      <c r="D304" s="109">
        <v>48290</v>
      </c>
      <c r="E304" s="105" t="s">
        <v>165</v>
      </c>
      <c r="F304" s="106">
        <f t="shared" si="8"/>
        <v>869.22000000000014</v>
      </c>
      <c r="G304" s="110">
        <f t="shared" si="9"/>
        <v>1.8000000000000002E-2</v>
      </c>
    </row>
    <row r="305" spans="1:7" x14ac:dyDescent="0.3">
      <c r="A305" s="103" t="s">
        <v>180</v>
      </c>
      <c r="B305" s="103" t="s">
        <v>166</v>
      </c>
      <c r="C305" s="104">
        <v>42380</v>
      </c>
      <c r="D305" s="109">
        <v>225720</v>
      </c>
      <c r="E305" s="105" t="s">
        <v>185</v>
      </c>
      <c r="F305" s="106">
        <f t="shared" si="8"/>
        <v>6320.1599999999989</v>
      </c>
      <c r="G305" s="110">
        <f t="shared" si="9"/>
        <v>2.7999999999999994E-2</v>
      </c>
    </row>
    <row r="306" spans="1:7" x14ac:dyDescent="0.3">
      <c r="A306" s="103" t="s">
        <v>182</v>
      </c>
      <c r="B306" s="103" t="s">
        <v>164</v>
      </c>
      <c r="C306" s="104">
        <v>42526</v>
      </c>
      <c r="D306" s="109">
        <v>123600</v>
      </c>
      <c r="E306" s="105" t="s">
        <v>183</v>
      </c>
      <c r="F306" s="106">
        <f t="shared" si="8"/>
        <v>2224.8000000000002</v>
      </c>
      <c r="G306" s="110">
        <f t="shared" si="9"/>
        <v>1.8000000000000002E-2</v>
      </c>
    </row>
    <row r="307" spans="1:7" x14ac:dyDescent="0.3">
      <c r="A307" s="103" t="s">
        <v>179</v>
      </c>
      <c r="B307" s="103" t="s">
        <v>166</v>
      </c>
      <c r="C307" s="104">
        <v>42485</v>
      </c>
      <c r="D307" s="109">
        <v>183240</v>
      </c>
      <c r="E307" s="105" t="s">
        <v>184</v>
      </c>
      <c r="F307" s="106">
        <f t="shared" si="8"/>
        <v>5130.7199999999993</v>
      </c>
      <c r="G307" s="110">
        <f t="shared" si="9"/>
        <v>2.7999999999999997E-2</v>
      </c>
    </row>
    <row r="308" spans="1:7" x14ac:dyDescent="0.3">
      <c r="A308" s="103" t="s">
        <v>182</v>
      </c>
      <c r="B308" s="103" t="s">
        <v>164</v>
      </c>
      <c r="C308" s="104">
        <v>42599</v>
      </c>
      <c r="D308" s="109">
        <v>264640</v>
      </c>
      <c r="E308" s="105" t="s">
        <v>186</v>
      </c>
      <c r="F308" s="106">
        <f t="shared" si="8"/>
        <v>7409.9199999999992</v>
      </c>
      <c r="G308" s="110">
        <f t="shared" si="9"/>
        <v>2.7999999999999997E-2</v>
      </c>
    </row>
    <row r="309" spans="1:7" x14ac:dyDescent="0.3">
      <c r="A309" s="103" t="s">
        <v>180</v>
      </c>
      <c r="B309" s="103" t="s">
        <v>177</v>
      </c>
      <c r="C309" s="104">
        <v>42390</v>
      </c>
      <c r="D309" s="109">
        <v>31810</v>
      </c>
      <c r="E309" s="105" t="s">
        <v>183</v>
      </c>
      <c r="F309" s="106">
        <f t="shared" si="8"/>
        <v>572.58000000000004</v>
      </c>
      <c r="G309" s="110">
        <f t="shared" si="9"/>
        <v>1.8000000000000002E-2</v>
      </c>
    </row>
    <row r="310" spans="1:7" x14ac:dyDescent="0.3">
      <c r="A310" s="103" t="s">
        <v>179</v>
      </c>
      <c r="B310" s="103" t="s">
        <v>176</v>
      </c>
      <c r="C310" s="104">
        <v>42443</v>
      </c>
      <c r="D310" s="109">
        <v>188500</v>
      </c>
      <c r="E310" s="105" t="s">
        <v>184</v>
      </c>
      <c r="F310" s="106">
        <f t="shared" si="8"/>
        <v>5277.9999999999991</v>
      </c>
      <c r="G310" s="110">
        <f t="shared" si="9"/>
        <v>2.7999999999999994E-2</v>
      </c>
    </row>
    <row r="311" spans="1:7" x14ac:dyDescent="0.3">
      <c r="A311" s="103" t="s">
        <v>180</v>
      </c>
      <c r="B311" s="103" t="s">
        <v>164</v>
      </c>
      <c r="C311" s="104">
        <v>42552</v>
      </c>
      <c r="D311" s="109">
        <v>111470</v>
      </c>
      <c r="E311" s="105" t="s">
        <v>186</v>
      </c>
      <c r="F311" s="106">
        <f t="shared" si="8"/>
        <v>2006.4600000000003</v>
      </c>
      <c r="G311" s="110">
        <f t="shared" si="9"/>
        <v>1.8000000000000002E-2</v>
      </c>
    </row>
    <row r="312" spans="1:7" x14ac:dyDescent="0.3">
      <c r="A312" s="103" t="s">
        <v>182</v>
      </c>
      <c r="B312" s="103" t="s">
        <v>164</v>
      </c>
      <c r="C312" s="104">
        <v>42501</v>
      </c>
      <c r="D312" s="109">
        <v>38850</v>
      </c>
      <c r="E312" s="105" t="s">
        <v>165</v>
      </c>
      <c r="F312" s="106">
        <f t="shared" si="8"/>
        <v>699.30000000000007</v>
      </c>
      <c r="G312" s="110">
        <f t="shared" si="9"/>
        <v>1.8000000000000002E-2</v>
      </c>
    </row>
    <row r="313" spans="1:7" x14ac:dyDescent="0.3">
      <c r="A313" s="103" t="s">
        <v>178</v>
      </c>
      <c r="B313" s="103" t="s">
        <v>176</v>
      </c>
      <c r="C313" s="104">
        <v>42424</v>
      </c>
      <c r="D313" s="109">
        <v>151040</v>
      </c>
      <c r="E313" s="105" t="s">
        <v>185</v>
      </c>
      <c r="F313" s="106">
        <f t="shared" si="8"/>
        <v>4229.12</v>
      </c>
      <c r="G313" s="110">
        <f t="shared" si="9"/>
        <v>2.8000000000000001E-2</v>
      </c>
    </row>
    <row r="314" spans="1:7" x14ac:dyDescent="0.3">
      <c r="A314" s="103" t="s">
        <v>182</v>
      </c>
      <c r="B314" s="103" t="s">
        <v>176</v>
      </c>
      <c r="C314" s="104">
        <v>42442</v>
      </c>
      <c r="D314" s="109">
        <v>99110</v>
      </c>
      <c r="E314" s="105" t="s">
        <v>183</v>
      </c>
      <c r="F314" s="106">
        <f t="shared" si="8"/>
        <v>1783.9800000000002</v>
      </c>
      <c r="G314" s="110">
        <f t="shared" si="9"/>
        <v>1.8000000000000002E-2</v>
      </c>
    </row>
    <row r="315" spans="1:7" x14ac:dyDescent="0.3">
      <c r="A315" s="103" t="s">
        <v>178</v>
      </c>
      <c r="B315" s="103" t="s">
        <v>166</v>
      </c>
      <c r="C315" s="104">
        <v>42407</v>
      </c>
      <c r="D315" s="109">
        <v>106410</v>
      </c>
      <c r="E315" s="105" t="s">
        <v>184</v>
      </c>
      <c r="F315" s="106">
        <f t="shared" si="8"/>
        <v>1915.3800000000003</v>
      </c>
      <c r="G315" s="110">
        <f t="shared" si="9"/>
        <v>1.8000000000000002E-2</v>
      </c>
    </row>
    <row r="316" spans="1:7" x14ac:dyDescent="0.3">
      <c r="A316" s="103" t="s">
        <v>182</v>
      </c>
      <c r="B316" s="103" t="s">
        <v>166</v>
      </c>
      <c r="C316" s="104">
        <v>42387</v>
      </c>
      <c r="D316" s="109">
        <v>259380</v>
      </c>
      <c r="E316" s="105" t="s">
        <v>186</v>
      </c>
      <c r="F316" s="106">
        <f t="shared" si="8"/>
        <v>7262.6399999999994</v>
      </c>
      <c r="G316" s="110">
        <f t="shared" si="9"/>
        <v>2.7999999999999997E-2</v>
      </c>
    </row>
    <row r="317" spans="1:7" x14ac:dyDescent="0.3">
      <c r="A317" s="103" t="s">
        <v>182</v>
      </c>
      <c r="B317" s="103" t="s">
        <v>176</v>
      </c>
      <c r="C317" s="104">
        <v>42481</v>
      </c>
      <c r="D317" s="109">
        <v>158200</v>
      </c>
      <c r="E317" s="105" t="s">
        <v>165</v>
      </c>
      <c r="F317" s="106">
        <f t="shared" si="8"/>
        <v>4429.5999999999995</v>
      </c>
      <c r="G317" s="110">
        <f t="shared" si="9"/>
        <v>2.7999999999999997E-2</v>
      </c>
    </row>
    <row r="318" spans="1:7" x14ac:dyDescent="0.3">
      <c r="A318" s="103" t="s">
        <v>180</v>
      </c>
      <c r="B318" s="103" t="s">
        <v>177</v>
      </c>
      <c r="C318" s="104">
        <v>42379</v>
      </c>
      <c r="D318" s="109">
        <v>89750</v>
      </c>
      <c r="E318" s="105" t="s">
        <v>185</v>
      </c>
      <c r="F318" s="106">
        <f t="shared" si="8"/>
        <v>1615.5000000000002</v>
      </c>
      <c r="G318" s="110">
        <f t="shared" si="9"/>
        <v>1.8000000000000002E-2</v>
      </c>
    </row>
    <row r="319" spans="1:7" x14ac:dyDescent="0.3">
      <c r="A319" s="103" t="s">
        <v>179</v>
      </c>
      <c r="B319" s="103" t="s">
        <v>164</v>
      </c>
      <c r="C319" s="104">
        <v>42397</v>
      </c>
      <c r="D319" s="109">
        <v>90980</v>
      </c>
      <c r="E319" s="105" t="s">
        <v>183</v>
      </c>
      <c r="F319" s="106">
        <f t="shared" si="8"/>
        <v>1637.64</v>
      </c>
      <c r="G319" s="110">
        <f t="shared" si="9"/>
        <v>1.8000000000000002E-2</v>
      </c>
    </row>
    <row r="320" spans="1:7" x14ac:dyDescent="0.3">
      <c r="A320" s="103" t="s">
        <v>182</v>
      </c>
      <c r="B320" s="103" t="s">
        <v>166</v>
      </c>
      <c r="C320" s="104">
        <v>42433</v>
      </c>
      <c r="D320" s="109">
        <v>247690</v>
      </c>
      <c r="E320" s="105" t="s">
        <v>184</v>
      </c>
      <c r="F320" s="106">
        <f t="shared" si="8"/>
        <v>6935.32</v>
      </c>
      <c r="G320" s="110">
        <f t="shared" si="9"/>
        <v>2.7999999999999997E-2</v>
      </c>
    </row>
    <row r="321" spans="1:7" x14ac:dyDescent="0.3">
      <c r="A321" s="103" t="s">
        <v>178</v>
      </c>
      <c r="B321" s="103" t="s">
        <v>176</v>
      </c>
      <c r="C321" s="104">
        <v>42600</v>
      </c>
      <c r="D321" s="109">
        <v>242110</v>
      </c>
      <c r="E321" s="105" t="s">
        <v>186</v>
      </c>
      <c r="F321" s="106">
        <f t="shared" si="8"/>
        <v>6779.079999999999</v>
      </c>
      <c r="G321" s="110">
        <f t="shared" si="9"/>
        <v>2.7999999999999997E-2</v>
      </c>
    </row>
    <row r="322" spans="1:7" x14ac:dyDescent="0.3">
      <c r="A322" s="103" t="s">
        <v>179</v>
      </c>
      <c r="B322" s="103" t="s">
        <v>164</v>
      </c>
      <c r="C322" s="104">
        <v>42424</v>
      </c>
      <c r="D322" s="109">
        <v>255630</v>
      </c>
      <c r="E322" s="105" t="s">
        <v>165</v>
      </c>
      <c r="F322" s="106">
        <f t="shared" si="8"/>
        <v>7157.6399999999994</v>
      </c>
      <c r="G322" s="110">
        <f t="shared" si="9"/>
        <v>2.7999999999999997E-2</v>
      </c>
    </row>
    <row r="323" spans="1:7" x14ac:dyDescent="0.3">
      <c r="A323" s="103" t="s">
        <v>182</v>
      </c>
      <c r="B323" s="103" t="s">
        <v>164</v>
      </c>
      <c r="C323" s="104">
        <v>42494</v>
      </c>
      <c r="D323" s="109">
        <v>194830</v>
      </c>
      <c r="E323" s="105" t="s">
        <v>185</v>
      </c>
      <c r="F323" s="106">
        <f t="shared" si="8"/>
        <v>5455.24</v>
      </c>
      <c r="G323" s="110">
        <f t="shared" si="9"/>
        <v>2.8000000000000001E-2</v>
      </c>
    </row>
    <row r="324" spans="1:7" x14ac:dyDescent="0.3">
      <c r="A324" s="103" t="s">
        <v>181</v>
      </c>
      <c r="B324" s="103" t="s">
        <v>164</v>
      </c>
      <c r="C324" s="104">
        <v>42464</v>
      </c>
      <c r="D324" s="109">
        <v>134530</v>
      </c>
      <c r="E324" s="105" t="s">
        <v>183</v>
      </c>
      <c r="F324" s="106">
        <f t="shared" ref="F324:F387" si="10">IF(D324&gt;=150000,D324*2.8%,D324*1.8%)</f>
        <v>2421.5400000000004</v>
      </c>
      <c r="G324" s="110">
        <f t="shared" ref="G324:G387" si="11">F324/D324</f>
        <v>1.8000000000000002E-2</v>
      </c>
    </row>
    <row r="325" spans="1:7" x14ac:dyDescent="0.3">
      <c r="A325" s="103" t="s">
        <v>180</v>
      </c>
      <c r="B325" s="103" t="s">
        <v>177</v>
      </c>
      <c r="C325" s="104">
        <v>42383</v>
      </c>
      <c r="D325" s="109">
        <v>279880</v>
      </c>
      <c r="E325" s="105" t="s">
        <v>184</v>
      </c>
      <c r="F325" s="106">
        <f t="shared" si="10"/>
        <v>7836.6399999999994</v>
      </c>
      <c r="G325" s="110">
        <f t="shared" si="11"/>
        <v>2.7999999999999997E-2</v>
      </c>
    </row>
    <row r="326" spans="1:7" x14ac:dyDescent="0.3">
      <c r="A326" s="103" t="s">
        <v>182</v>
      </c>
      <c r="B326" s="103" t="s">
        <v>164</v>
      </c>
      <c r="C326" s="104">
        <v>42391</v>
      </c>
      <c r="D326" s="109">
        <v>107690</v>
      </c>
      <c r="E326" s="105" t="s">
        <v>186</v>
      </c>
      <c r="F326" s="106">
        <f t="shared" si="10"/>
        <v>1938.4200000000003</v>
      </c>
      <c r="G326" s="110">
        <f t="shared" si="11"/>
        <v>1.8000000000000002E-2</v>
      </c>
    </row>
    <row r="327" spans="1:7" x14ac:dyDescent="0.3">
      <c r="A327" s="103" t="s">
        <v>182</v>
      </c>
      <c r="B327" s="103" t="s">
        <v>176</v>
      </c>
      <c r="C327" s="104">
        <v>42486</v>
      </c>
      <c r="D327" s="109">
        <v>258240</v>
      </c>
      <c r="E327" s="105" t="s">
        <v>183</v>
      </c>
      <c r="F327" s="106">
        <f t="shared" si="10"/>
        <v>7230.7199999999993</v>
      </c>
      <c r="G327" s="110">
        <f t="shared" si="11"/>
        <v>2.7999999999999997E-2</v>
      </c>
    </row>
    <row r="328" spans="1:7" x14ac:dyDescent="0.3">
      <c r="A328" s="103" t="s">
        <v>179</v>
      </c>
      <c r="B328" s="103" t="s">
        <v>164</v>
      </c>
      <c r="C328" s="104">
        <v>42484</v>
      </c>
      <c r="D328" s="109">
        <v>49170</v>
      </c>
      <c r="E328" s="105" t="s">
        <v>184</v>
      </c>
      <c r="F328" s="106">
        <f t="shared" si="10"/>
        <v>885.06000000000006</v>
      </c>
      <c r="G328" s="110">
        <f t="shared" si="11"/>
        <v>1.8000000000000002E-2</v>
      </c>
    </row>
    <row r="329" spans="1:7" x14ac:dyDescent="0.3">
      <c r="A329" s="103" t="s">
        <v>179</v>
      </c>
      <c r="B329" s="103" t="s">
        <v>176</v>
      </c>
      <c r="C329" s="104">
        <v>42535</v>
      </c>
      <c r="D329" s="109">
        <v>36280</v>
      </c>
      <c r="E329" s="105" t="s">
        <v>186</v>
      </c>
      <c r="F329" s="106">
        <f t="shared" si="10"/>
        <v>653.04000000000008</v>
      </c>
      <c r="G329" s="110">
        <f t="shared" si="11"/>
        <v>1.8000000000000002E-2</v>
      </c>
    </row>
    <row r="330" spans="1:7" x14ac:dyDescent="0.3">
      <c r="A330" s="103" t="s">
        <v>180</v>
      </c>
      <c r="B330" s="103" t="s">
        <v>164</v>
      </c>
      <c r="C330" s="104">
        <v>42389</v>
      </c>
      <c r="D330" s="109">
        <v>233300</v>
      </c>
      <c r="E330" s="105" t="s">
        <v>165</v>
      </c>
      <c r="F330" s="106">
        <f t="shared" si="10"/>
        <v>6532.4</v>
      </c>
      <c r="G330" s="110">
        <f t="shared" si="11"/>
        <v>2.7999999999999997E-2</v>
      </c>
    </row>
    <row r="331" spans="1:7" x14ac:dyDescent="0.3">
      <c r="A331" s="103" t="s">
        <v>180</v>
      </c>
      <c r="B331" s="103" t="s">
        <v>176</v>
      </c>
      <c r="C331" s="104">
        <v>42445</v>
      </c>
      <c r="D331" s="109">
        <v>83500</v>
      </c>
      <c r="E331" s="105" t="s">
        <v>185</v>
      </c>
      <c r="F331" s="106">
        <f t="shared" si="10"/>
        <v>1503.0000000000002</v>
      </c>
      <c r="G331" s="110">
        <f t="shared" si="11"/>
        <v>1.8000000000000002E-2</v>
      </c>
    </row>
    <row r="332" spans="1:7" x14ac:dyDescent="0.3">
      <c r="A332" s="103" t="s">
        <v>182</v>
      </c>
      <c r="B332" s="103" t="s">
        <v>166</v>
      </c>
      <c r="C332" s="104">
        <v>42432</v>
      </c>
      <c r="D332" s="109">
        <v>48930</v>
      </c>
      <c r="E332" s="105" t="s">
        <v>183</v>
      </c>
      <c r="F332" s="106">
        <f t="shared" si="10"/>
        <v>880.74000000000012</v>
      </c>
      <c r="G332" s="110">
        <f t="shared" si="11"/>
        <v>1.8000000000000002E-2</v>
      </c>
    </row>
    <row r="333" spans="1:7" x14ac:dyDescent="0.3">
      <c r="A333" s="103" t="s">
        <v>178</v>
      </c>
      <c r="B333" s="103" t="s">
        <v>164</v>
      </c>
      <c r="C333" s="104">
        <v>42581</v>
      </c>
      <c r="D333" s="109">
        <v>295110</v>
      </c>
      <c r="E333" s="105" t="s">
        <v>184</v>
      </c>
      <c r="F333" s="106">
        <f t="shared" si="10"/>
        <v>8263.08</v>
      </c>
      <c r="G333" s="110">
        <f t="shared" si="11"/>
        <v>2.8000000000000001E-2</v>
      </c>
    </row>
    <row r="334" spans="1:7" x14ac:dyDescent="0.3">
      <c r="A334" s="103" t="s">
        <v>182</v>
      </c>
      <c r="B334" s="103" t="s">
        <v>176</v>
      </c>
      <c r="C334" s="104">
        <v>42531</v>
      </c>
      <c r="D334" s="109">
        <v>230980</v>
      </c>
      <c r="E334" s="105" t="s">
        <v>186</v>
      </c>
      <c r="F334" s="106">
        <f t="shared" si="10"/>
        <v>6467.44</v>
      </c>
      <c r="G334" s="110">
        <f t="shared" si="11"/>
        <v>2.7999999999999997E-2</v>
      </c>
    </row>
    <row r="335" spans="1:7" x14ac:dyDescent="0.3">
      <c r="A335" s="103" t="s">
        <v>181</v>
      </c>
      <c r="B335" s="103" t="s">
        <v>177</v>
      </c>
      <c r="C335" s="104">
        <v>42492</v>
      </c>
      <c r="D335" s="109">
        <v>146440</v>
      </c>
      <c r="E335" s="105" t="s">
        <v>165</v>
      </c>
      <c r="F335" s="106">
        <f t="shared" si="10"/>
        <v>2635.9200000000005</v>
      </c>
      <c r="G335" s="110">
        <f t="shared" si="11"/>
        <v>1.8000000000000002E-2</v>
      </c>
    </row>
    <row r="336" spans="1:7" x14ac:dyDescent="0.3">
      <c r="A336" s="103" t="s">
        <v>180</v>
      </c>
      <c r="B336" s="103" t="s">
        <v>176</v>
      </c>
      <c r="C336" s="104">
        <v>42455</v>
      </c>
      <c r="D336" s="109">
        <v>217550</v>
      </c>
      <c r="E336" s="105" t="s">
        <v>185</v>
      </c>
      <c r="F336" s="106">
        <f t="shared" si="10"/>
        <v>6091.4</v>
      </c>
      <c r="G336" s="110">
        <f t="shared" si="11"/>
        <v>2.7999999999999997E-2</v>
      </c>
    </row>
    <row r="337" spans="1:7" x14ac:dyDescent="0.3">
      <c r="A337" s="103" t="s">
        <v>179</v>
      </c>
      <c r="B337" s="103" t="s">
        <v>164</v>
      </c>
      <c r="C337" s="104">
        <v>42412</v>
      </c>
      <c r="D337" s="109">
        <v>169630</v>
      </c>
      <c r="E337" s="105" t="s">
        <v>183</v>
      </c>
      <c r="F337" s="106">
        <f t="shared" si="10"/>
        <v>4749.6399999999994</v>
      </c>
      <c r="G337" s="110">
        <f t="shared" si="11"/>
        <v>2.7999999999999997E-2</v>
      </c>
    </row>
    <row r="338" spans="1:7" x14ac:dyDescent="0.3">
      <c r="A338" s="103" t="s">
        <v>181</v>
      </c>
      <c r="B338" s="103" t="s">
        <v>177</v>
      </c>
      <c r="C338" s="104">
        <v>42378</v>
      </c>
      <c r="D338" s="109">
        <v>201160</v>
      </c>
      <c r="E338" s="105" t="s">
        <v>184</v>
      </c>
      <c r="F338" s="106">
        <f t="shared" si="10"/>
        <v>5632.48</v>
      </c>
      <c r="G338" s="110">
        <f t="shared" si="11"/>
        <v>2.7999999999999997E-2</v>
      </c>
    </row>
    <row r="339" spans="1:7" x14ac:dyDescent="0.3">
      <c r="A339" s="103" t="s">
        <v>181</v>
      </c>
      <c r="B339" s="103" t="s">
        <v>164</v>
      </c>
      <c r="C339" s="104">
        <v>42547</v>
      </c>
      <c r="D339" s="109">
        <v>135330</v>
      </c>
      <c r="E339" s="105" t="s">
        <v>186</v>
      </c>
      <c r="F339" s="106">
        <f t="shared" si="10"/>
        <v>2435.9400000000005</v>
      </c>
      <c r="G339" s="110">
        <f t="shared" si="11"/>
        <v>1.8000000000000002E-2</v>
      </c>
    </row>
    <row r="340" spans="1:7" x14ac:dyDescent="0.3">
      <c r="A340" s="103" t="s">
        <v>182</v>
      </c>
      <c r="B340" s="103" t="s">
        <v>177</v>
      </c>
      <c r="C340" s="104">
        <v>42373</v>
      </c>
      <c r="D340" s="109">
        <v>257450</v>
      </c>
      <c r="E340" s="105" t="s">
        <v>165</v>
      </c>
      <c r="F340" s="106">
        <f t="shared" si="10"/>
        <v>7208.5999999999995</v>
      </c>
      <c r="G340" s="110">
        <f t="shared" si="11"/>
        <v>2.7999999999999997E-2</v>
      </c>
    </row>
    <row r="341" spans="1:7" x14ac:dyDescent="0.3">
      <c r="A341" s="103" t="s">
        <v>182</v>
      </c>
      <c r="B341" s="103" t="s">
        <v>164</v>
      </c>
      <c r="C341" s="104">
        <v>42574</v>
      </c>
      <c r="D341" s="109">
        <v>179590</v>
      </c>
      <c r="E341" s="105" t="s">
        <v>185</v>
      </c>
      <c r="F341" s="106">
        <f t="shared" si="10"/>
        <v>5028.5199999999995</v>
      </c>
      <c r="G341" s="110">
        <f t="shared" si="11"/>
        <v>2.7999999999999997E-2</v>
      </c>
    </row>
    <row r="342" spans="1:7" x14ac:dyDescent="0.3">
      <c r="A342" s="103" t="s">
        <v>180</v>
      </c>
      <c r="B342" s="103" t="s">
        <v>164</v>
      </c>
      <c r="C342" s="104">
        <v>42413</v>
      </c>
      <c r="D342" s="109">
        <v>97210</v>
      </c>
      <c r="E342" s="105" t="s">
        <v>183</v>
      </c>
      <c r="F342" s="106">
        <f t="shared" si="10"/>
        <v>1749.7800000000002</v>
      </c>
      <c r="G342" s="110">
        <f t="shared" si="11"/>
        <v>1.8000000000000002E-2</v>
      </c>
    </row>
    <row r="343" spans="1:7" x14ac:dyDescent="0.3">
      <c r="A343" s="103" t="s">
        <v>180</v>
      </c>
      <c r="B343" s="103" t="s">
        <v>177</v>
      </c>
      <c r="C343" s="104">
        <v>42560</v>
      </c>
      <c r="D343" s="109">
        <v>269610</v>
      </c>
      <c r="E343" s="105" t="s">
        <v>184</v>
      </c>
      <c r="F343" s="106">
        <f t="shared" si="10"/>
        <v>7549.079999999999</v>
      </c>
      <c r="G343" s="110">
        <f t="shared" si="11"/>
        <v>2.7999999999999997E-2</v>
      </c>
    </row>
    <row r="344" spans="1:7" x14ac:dyDescent="0.3">
      <c r="A344" s="103" t="s">
        <v>178</v>
      </c>
      <c r="B344" s="103" t="s">
        <v>176</v>
      </c>
      <c r="C344" s="104">
        <v>42412</v>
      </c>
      <c r="D344" s="109">
        <v>80180</v>
      </c>
      <c r="E344" s="105" t="s">
        <v>186</v>
      </c>
      <c r="F344" s="106">
        <f t="shared" si="10"/>
        <v>1443.2400000000002</v>
      </c>
      <c r="G344" s="110">
        <f t="shared" si="11"/>
        <v>1.8000000000000002E-2</v>
      </c>
    </row>
    <row r="345" spans="1:7" x14ac:dyDescent="0.3">
      <c r="A345" s="103" t="s">
        <v>178</v>
      </c>
      <c r="B345" s="103" t="s">
        <v>164</v>
      </c>
      <c r="C345" s="104">
        <v>42529</v>
      </c>
      <c r="D345" s="109">
        <v>125860</v>
      </c>
      <c r="E345" s="105" t="s">
        <v>183</v>
      </c>
      <c r="F345" s="106">
        <f t="shared" si="10"/>
        <v>2265.4800000000005</v>
      </c>
      <c r="G345" s="110">
        <f t="shared" si="11"/>
        <v>1.8000000000000002E-2</v>
      </c>
    </row>
    <row r="346" spans="1:7" x14ac:dyDescent="0.3">
      <c r="A346" s="103" t="s">
        <v>180</v>
      </c>
      <c r="B346" s="103" t="s">
        <v>164</v>
      </c>
      <c r="C346" s="104">
        <v>42462</v>
      </c>
      <c r="D346" s="109">
        <v>120320</v>
      </c>
      <c r="E346" s="105" t="s">
        <v>184</v>
      </c>
      <c r="F346" s="106">
        <f t="shared" si="10"/>
        <v>2165.7600000000002</v>
      </c>
      <c r="G346" s="110">
        <f t="shared" si="11"/>
        <v>1.8000000000000002E-2</v>
      </c>
    </row>
    <row r="347" spans="1:7" x14ac:dyDescent="0.3">
      <c r="A347" s="103" t="s">
        <v>181</v>
      </c>
      <c r="B347" s="103" t="s">
        <v>164</v>
      </c>
      <c r="C347" s="104">
        <v>42381</v>
      </c>
      <c r="D347" s="109">
        <v>250020</v>
      </c>
      <c r="E347" s="105" t="s">
        <v>186</v>
      </c>
      <c r="F347" s="106">
        <f t="shared" si="10"/>
        <v>7000.5599999999995</v>
      </c>
      <c r="G347" s="110">
        <f t="shared" si="11"/>
        <v>2.7999999999999997E-2</v>
      </c>
    </row>
    <row r="348" spans="1:7" x14ac:dyDescent="0.3">
      <c r="A348" s="103" t="s">
        <v>180</v>
      </c>
      <c r="B348" s="103" t="s">
        <v>164</v>
      </c>
      <c r="C348" s="104">
        <v>42426</v>
      </c>
      <c r="D348" s="109">
        <v>92890</v>
      </c>
      <c r="E348" s="105" t="s">
        <v>165</v>
      </c>
      <c r="F348" s="106">
        <f t="shared" si="10"/>
        <v>1672.0200000000002</v>
      </c>
      <c r="G348" s="110">
        <f t="shared" si="11"/>
        <v>1.8000000000000002E-2</v>
      </c>
    </row>
    <row r="349" spans="1:7" x14ac:dyDescent="0.3">
      <c r="A349" s="103" t="s">
        <v>180</v>
      </c>
      <c r="B349" s="103" t="s">
        <v>166</v>
      </c>
      <c r="C349" s="104">
        <v>42598</v>
      </c>
      <c r="D349" s="109">
        <v>33430</v>
      </c>
      <c r="E349" s="105" t="s">
        <v>185</v>
      </c>
      <c r="F349" s="106">
        <f t="shared" si="10"/>
        <v>601.74000000000012</v>
      </c>
      <c r="G349" s="110">
        <f t="shared" si="11"/>
        <v>1.8000000000000002E-2</v>
      </c>
    </row>
    <row r="350" spans="1:7" x14ac:dyDescent="0.3">
      <c r="A350" s="103" t="s">
        <v>182</v>
      </c>
      <c r="B350" s="103" t="s">
        <v>176</v>
      </c>
      <c r="C350" s="104">
        <v>42539</v>
      </c>
      <c r="D350" s="109">
        <v>259260</v>
      </c>
      <c r="E350" s="105" t="s">
        <v>183</v>
      </c>
      <c r="F350" s="106">
        <f t="shared" si="10"/>
        <v>7259.2799999999988</v>
      </c>
      <c r="G350" s="110">
        <f t="shared" si="11"/>
        <v>2.7999999999999997E-2</v>
      </c>
    </row>
    <row r="351" spans="1:7" x14ac:dyDescent="0.3">
      <c r="A351" s="103" t="s">
        <v>180</v>
      </c>
      <c r="B351" s="103" t="s">
        <v>176</v>
      </c>
      <c r="C351" s="104">
        <v>42396</v>
      </c>
      <c r="D351" s="109">
        <v>221130</v>
      </c>
      <c r="E351" s="105" t="s">
        <v>184</v>
      </c>
      <c r="F351" s="106">
        <f t="shared" si="10"/>
        <v>6191.6399999999994</v>
      </c>
      <c r="G351" s="110">
        <f t="shared" si="11"/>
        <v>2.7999999999999997E-2</v>
      </c>
    </row>
    <row r="352" spans="1:7" x14ac:dyDescent="0.3">
      <c r="A352" s="103" t="s">
        <v>182</v>
      </c>
      <c r="B352" s="103" t="s">
        <v>164</v>
      </c>
      <c r="C352" s="104">
        <v>42517</v>
      </c>
      <c r="D352" s="109">
        <v>36160</v>
      </c>
      <c r="E352" s="105" t="s">
        <v>186</v>
      </c>
      <c r="F352" s="106">
        <f t="shared" si="10"/>
        <v>650.88000000000011</v>
      </c>
      <c r="G352" s="110">
        <f t="shared" si="11"/>
        <v>1.8000000000000002E-2</v>
      </c>
    </row>
    <row r="353" spans="1:7" x14ac:dyDescent="0.3">
      <c r="A353" s="103" t="s">
        <v>178</v>
      </c>
      <c r="B353" s="103" t="s">
        <v>176</v>
      </c>
      <c r="C353" s="104">
        <v>42404</v>
      </c>
      <c r="D353" s="109">
        <v>127730</v>
      </c>
      <c r="E353" s="105" t="s">
        <v>165</v>
      </c>
      <c r="F353" s="106">
        <f t="shared" si="10"/>
        <v>2299.1400000000003</v>
      </c>
      <c r="G353" s="110">
        <f t="shared" si="11"/>
        <v>1.8000000000000002E-2</v>
      </c>
    </row>
    <row r="354" spans="1:7" x14ac:dyDescent="0.3">
      <c r="A354" s="103" t="s">
        <v>178</v>
      </c>
      <c r="B354" s="103" t="s">
        <v>166</v>
      </c>
      <c r="C354" s="104">
        <v>42579</v>
      </c>
      <c r="D354" s="109">
        <v>260450</v>
      </c>
      <c r="E354" s="105" t="s">
        <v>185</v>
      </c>
      <c r="F354" s="106">
        <f t="shared" si="10"/>
        <v>7292.5999999999995</v>
      </c>
      <c r="G354" s="110">
        <f t="shared" si="11"/>
        <v>2.7999999999999997E-2</v>
      </c>
    </row>
    <row r="355" spans="1:7" x14ac:dyDescent="0.3">
      <c r="A355" s="103" t="s">
        <v>179</v>
      </c>
      <c r="B355" s="103" t="s">
        <v>166</v>
      </c>
      <c r="C355" s="104">
        <v>42589</v>
      </c>
      <c r="D355" s="109">
        <v>151230</v>
      </c>
      <c r="E355" s="105" t="s">
        <v>183</v>
      </c>
      <c r="F355" s="106">
        <f t="shared" si="10"/>
        <v>4234.4399999999996</v>
      </c>
      <c r="G355" s="110">
        <f t="shared" si="11"/>
        <v>2.7999999999999997E-2</v>
      </c>
    </row>
    <row r="356" spans="1:7" x14ac:dyDescent="0.3">
      <c r="A356" s="103" t="s">
        <v>180</v>
      </c>
      <c r="B356" s="103" t="s">
        <v>164</v>
      </c>
      <c r="C356" s="104">
        <v>42484</v>
      </c>
      <c r="D356" s="109">
        <v>206850</v>
      </c>
      <c r="E356" s="105" t="s">
        <v>184</v>
      </c>
      <c r="F356" s="106">
        <f t="shared" si="10"/>
        <v>5791.7999999999993</v>
      </c>
      <c r="G356" s="110">
        <f t="shared" si="11"/>
        <v>2.7999999999999997E-2</v>
      </c>
    </row>
    <row r="357" spans="1:7" x14ac:dyDescent="0.3">
      <c r="A357" s="103" t="s">
        <v>181</v>
      </c>
      <c r="B357" s="103" t="s">
        <v>164</v>
      </c>
      <c r="C357" s="104">
        <v>42446</v>
      </c>
      <c r="D357" s="109">
        <v>64050</v>
      </c>
      <c r="E357" s="105" t="s">
        <v>186</v>
      </c>
      <c r="F357" s="106">
        <f t="shared" si="10"/>
        <v>1152.9000000000001</v>
      </c>
      <c r="G357" s="110">
        <f t="shared" si="11"/>
        <v>1.8000000000000002E-2</v>
      </c>
    </row>
    <row r="358" spans="1:7" x14ac:dyDescent="0.3">
      <c r="A358" s="103" t="s">
        <v>178</v>
      </c>
      <c r="B358" s="103" t="s">
        <v>176</v>
      </c>
      <c r="C358" s="104">
        <v>42384</v>
      </c>
      <c r="D358" s="109">
        <v>70210</v>
      </c>
      <c r="E358" s="105" t="s">
        <v>165</v>
      </c>
      <c r="F358" s="106">
        <f t="shared" si="10"/>
        <v>1263.7800000000002</v>
      </c>
      <c r="G358" s="110">
        <f t="shared" si="11"/>
        <v>1.8000000000000002E-2</v>
      </c>
    </row>
    <row r="359" spans="1:7" x14ac:dyDescent="0.3">
      <c r="A359" s="103" t="s">
        <v>180</v>
      </c>
      <c r="B359" s="103" t="s">
        <v>164</v>
      </c>
      <c r="C359" s="104">
        <v>42593</v>
      </c>
      <c r="D359" s="109">
        <v>63290</v>
      </c>
      <c r="E359" s="105" t="s">
        <v>185</v>
      </c>
      <c r="F359" s="106">
        <f t="shared" si="10"/>
        <v>1139.22</v>
      </c>
      <c r="G359" s="110">
        <f t="shared" si="11"/>
        <v>1.8000000000000002E-2</v>
      </c>
    </row>
    <row r="360" spans="1:7" x14ac:dyDescent="0.3">
      <c r="A360" s="103" t="s">
        <v>179</v>
      </c>
      <c r="B360" s="103" t="s">
        <v>164</v>
      </c>
      <c r="C360" s="104">
        <v>42409</v>
      </c>
      <c r="D360" s="109">
        <v>212330</v>
      </c>
      <c r="E360" s="105" t="s">
        <v>183</v>
      </c>
      <c r="F360" s="106">
        <f t="shared" si="10"/>
        <v>5945.24</v>
      </c>
      <c r="G360" s="110">
        <f t="shared" si="11"/>
        <v>2.8000000000000001E-2</v>
      </c>
    </row>
    <row r="361" spans="1:7" x14ac:dyDescent="0.3">
      <c r="A361" s="103" t="s">
        <v>181</v>
      </c>
      <c r="B361" s="103" t="s">
        <v>164</v>
      </c>
      <c r="C361" s="104">
        <v>42538</v>
      </c>
      <c r="D361" s="109">
        <v>79950</v>
      </c>
      <c r="E361" s="105" t="s">
        <v>184</v>
      </c>
      <c r="F361" s="106">
        <f t="shared" si="10"/>
        <v>1439.1000000000001</v>
      </c>
      <c r="G361" s="110">
        <f t="shared" si="11"/>
        <v>1.8000000000000002E-2</v>
      </c>
    </row>
    <row r="362" spans="1:7" x14ac:dyDescent="0.3">
      <c r="A362" s="103" t="s">
        <v>179</v>
      </c>
      <c r="B362" s="103" t="s">
        <v>176</v>
      </c>
      <c r="C362" s="104">
        <v>42571</v>
      </c>
      <c r="D362" s="109">
        <v>157980</v>
      </c>
      <c r="E362" s="105" t="s">
        <v>186</v>
      </c>
      <c r="F362" s="106">
        <f t="shared" si="10"/>
        <v>4423.4399999999996</v>
      </c>
      <c r="G362" s="110">
        <f t="shared" si="11"/>
        <v>2.7999999999999997E-2</v>
      </c>
    </row>
    <row r="363" spans="1:7" x14ac:dyDescent="0.3">
      <c r="A363" s="103" t="s">
        <v>181</v>
      </c>
      <c r="B363" s="103" t="s">
        <v>166</v>
      </c>
      <c r="C363" s="104">
        <v>42411</v>
      </c>
      <c r="D363" s="109">
        <v>196660</v>
      </c>
      <c r="E363" s="105" t="s">
        <v>183</v>
      </c>
      <c r="F363" s="106">
        <f t="shared" si="10"/>
        <v>5506.48</v>
      </c>
      <c r="G363" s="110">
        <f t="shared" si="11"/>
        <v>2.7999999999999997E-2</v>
      </c>
    </row>
    <row r="364" spans="1:7" x14ac:dyDescent="0.3">
      <c r="A364" s="103" t="s">
        <v>182</v>
      </c>
      <c r="B364" s="103" t="s">
        <v>164</v>
      </c>
      <c r="C364" s="104">
        <v>42404</v>
      </c>
      <c r="D364" s="109">
        <v>270700</v>
      </c>
      <c r="E364" s="105" t="s">
        <v>184</v>
      </c>
      <c r="F364" s="106">
        <f t="shared" si="10"/>
        <v>7579.5999999999995</v>
      </c>
      <c r="G364" s="110">
        <f t="shared" si="11"/>
        <v>2.7999999999999997E-2</v>
      </c>
    </row>
    <row r="365" spans="1:7" x14ac:dyDescent="0.3">
      <c r="A365" s="103" t="s">
        <v>179</v>
      </c>
      <c r="B365" s="103" t="s">
        <v>164</v>
      </c>
      <c r="C365" s="104">
        <v>42572</v>
      </c>
      <c r="D365" s="109">
        <v>284110</v>
      </c>
      <c r="E365" s="105" t="s">
        <v>186</v>
      </c>
      <c r="F365" s="106">
        <f t="shared" si="10"/>
        <v>7955.079999999999</v>
      </c>
      <c r="G365" s="110">
        <f t="shared" si="11"/>
        <v>2.7999999999999997E-2</v>
      </c>
    </row>
    <row r="366" spans="1:7" x14ac:dyDescent="0.3">
      <c r="A366" s="103" t="s">
        <v>179</v>
      </c>
      <c r="B366" s="103" t="s">
        <v>166</v>
      </c>
      <c r="C366" s="104">
        <v>42419</v>
      </c>
      <c r="D366" s="109">
        <v>293640</v>
      </c>
      <c r="E366" s="105" t="s">
        <v>165</v>
      </c>
      <c r="F366" s="106">
        <f t="shared" si="10"/>
        <v>8221.9199999999983</v>
      </c>
      <c r="G366" s="110">
        <f t="shared" si="11"/>
        <v>2.7999999999999994E-2</v>
      </c>
    </row>
    <row r="367" spans="1:7" x14ac:dyDescent="0.3">
      <c r="A367" s="103" t="s">
        <v>180</v>
      </c>
      <c r="B367" s="103" t="s">
        <v>166</v>
      </c>
      <c r="C367" s="104">
        <v>42534</v>
      </c>
      <c r="D367" s="109">
        <v>222400</v>
      </c>
      <c r="E367" s="105" t="s">
        <v>185</v>
      </c>
      <c r="F367" s="106">
        <f t="shared" si="10"/>
        <v>6227.1999999999989</v>
      </c>
      <c r="G367" s="110">
        <f t="shared" si="11"/>
        <v>2.7999999999999994E-2</v>
      </c>
    </row>
    <row r="368" spans="1:7" x14ac:dyDescent="0.3">
      <c r="A368" s="103" t="s">
        <v>179</v>
      </c>
      <c r="B368" s="103" t="s">
        <v>166</v>
      </c>
      <c r="C368" s="104">
        <v>42561</v>
      </c>
      <c r="D368" s="109">
        <v>68990</v>
      </c>
      <c r="E368" s="105" t="s">
        <v>183</v>
      </c>
      <c r="F368" s="106">
        <f t="shared" si="10"/>
        <v>1241.8200000000002</v>
      </c>
      <c r="G368" s="110">
        <f t="shared" si="11"/>
        <v>1.8000000000000002E-2</v>
      </c>
    </row>
    <row r="369" spans="1:7" x14ac:dyDescent="0.3">
      <c r="A369" s="103" t="s">
        <v>181</v>
      </c>
      <c r="B369" s="103" t="s">
        <v>177</v>
      </c>
      <c r="C369" s="104">
        <v>42482</v>
      </c>
      <c r="D369" s="109">
        <v>288760</v>
      </c>
      <c r="E369" s="105" t="s">
        <v>184</v>
      </c>
      <c r="F369" s="106">
        <f t="shared" si="10"/>
        <v>8085.2799999999988</v>
      </c>
      <c r="G369" s="110">
        <f t="shared" si="11"/>
        <v>2.7999999999999997E-2</v>
      </c>
    </row>
    <row r="370" spans="1:7" x14ac:dyDescent="0.3">
      <c r="A370" s="103" t="s">
        <v>182</v>
      </c>
      <c r="B370" s="103" t="s">
        <v>176</v>
      </c>
      <c r="C370" s="104">
        <v>42522</v>
      </c>
      <c r="D370" s="109">
        <v>73510</v>
      </c>
      <c r="E370" s="105" t="s">
        <v>186</v>
      </c>
      <c r="F370" s="106">
        <f t="shared" si="10"/>
        <v>1323.18</v>
      </c>
      <c r="G370" s="110">
        <f t="shared" si="11"/>
        <v>1.8000000000000002E-2</v>
      </c>
    </row>
    <row r="371" spans="1:7" x14ac:dyDescent="0.3">
      <c r="A371" s="103" t="s">
        <v>182</v>
      </c>
      <c r="B371" s="103" t="s">
        <v>177</v>
      </c>
      <c r="C371" s="104">
        <v>42435</v>
      </c>
      <c r="D371" s="109">
        <v>86240</v>
      </c>
      <c r="E371" s="105" t="s">
        <v>165</v>
      </c>
      <c r="F371" s="106">
        <f t="shared" si="10"/>
        <v>1552.3200000000002</v>
      </c>
      <c r="G371" s="110">
        <f t="shared" si="11"/>
        <v>1.8000000000000002E-2</v>
      </c>
    </row>
    <row r="372" spans="1:7" x14ac:dyDescent="0.3">
      <c r="A372" s="103" t="s">
        <v>182</v>
      </c>
      <c r="B372" s="103" t="s">
        <v>177</v>
      </c>
      <c r="C372" s="104">
        <v>42456</v>
      </c>
      <c r="D372" s="109">
        <v>153150</v>
      </c>
      <c r="E372" s="105" t="s">
        <v>185</v>
      </c>
      <c r="F372" s="106">
        <f t="shared" si="10"/>
        <v>4288.2</v>
      </c>
      <c r="G372" s="110">
        <f t="shared" si="11"/>
        <v>2.7999999999999997E-2</v>
      </c>
    </row>
    <row r="373" spans="1:7" x14ac:dyDescent="0.3">
      <c r="A373" s="103" t="s">
        <v>178</v>
      </c>
      <c r="B373" s="103" t="s">
        <v>176</v>
      </c>
      <c r="C373" s="104">
        <v>42425</v>
      </c>
      <c r="D373" s="109">
        <v>257100</v>
      </c>
      <c r="E373" s="105" t="s">
        <v>183</v>
      </c>
      <c r="F373" s="106">
        <f t="shared" si="10"/>
        <v>7198.7999999999993</v>
      </c>
      <c r="G373" s="110">
        <f t="shared" si="11"/>
        <v>2.7999999999999997E-2</v>
      </c>
    </row>
    <row r="374" spans="1:7" x14ac:dyDescent="0.3">
      <c r="A374" s="103" t="s">
        <v>178</v>
      </c>
      <c r="B374" s="103" t="s">
        <v>177</v>
      </c>
      <c r="C374" s="104">
        <v>42379</v>
      </c>
      <c r="D374" s="109">
        <v>70190</v>
      </c>
      <c r="E374" s="105" t="s">
        <v>184</v>
      </c>
      <c r="F374" s="106">
        <f t="shared" si="10"/>
        <v>1263.42</v>
      </c>
      <c r="G374" s="110">
        <f t="shared" si="11"/>
        <v>1.8000000000000002E-2</v>
      </c>
    </row>
    <row r="375" spans="1:7" x14ac:dyDescent="0.3">
      <c r="A375" s="103" t="s">
        <v>180</v>
      </c>
      <c r="B375" s="103" t="s">
        <v>176</v>
      </c>
      <c r="C375" s="104">
        <v>42592</v>
      </c>
      <c r="D375" s="109">
        <v>175220</v>
      </c>
      <c r="E375" s="105" t="s">
        <v>186</v>
      </c>
      <c r="F375" s="106">
        <f t="shared" si="10"/>
        <v>4906.16</v>
      </c>
      <c r="G375" s="110">
        <f t="shared" si="11"/>
        <v>2.8000000000000001E-2</v>
      </c>
    </row>
    <row r="376" spans="1:7" x14ac:dyDescent="0.3">
      <c r="A376" s="103" t="s">
        <v>178</v>
      </c>
      <c r="B376" s="103" t="s">
        <v>177</v>
      </c>
      <c r="C376" s="104">
        <v>42564</v>
      </c>
      <c r="D376" s="109">
        <v>53190</v>
      </c>
      <c r="E376" s="105" t="s">
        <v>165</v>
      </c>
      <c r="F376" s="106">
        <f t="shared" si="10"/>
        <v>957.42000000000007</v>
      </c>
      <c r="G376" s="110">
        <f t="shared" si="11"/>
        <v>1.8000000000000002E-2</v>
      </c>
    </row>
    <row r="377" spans="1:7" x14ac:dyDescent="0.3">
      <c r="A377" s="103" t="s">
        <v>180</v>
      </c>
      <c r="B377" s="103" t="s">
        <v>164</v>
      </c>
      <c r="C377" s="104">
        <v>42510</v>
      </c>
      <c r="D377" s="109">
        <v>95510</v>
      </c>
      <c r="E377" s="105" t="s">
        <v>185</v>
      </c>
      <c r="F377" s="106">
        <f t="shared" si="10"/>
        <v>1719.1800000000003</v>
      </c>
      <c r="G377" s="110">
        <f t="shared" si="11"/>
        <v>1.8000000000000002E-2</v>
      </c>
    </row>
    <row r="378" spans="1:7" x14ac:dyDescent="0.3">
      <c r="A378" s="103" t="s">
        <v>182</v>
      </c>
      <c r="B378" s="103" t="s">
        <v>166</v>
      </c>
      <c r="C378" s="104">
        <v>42380</v>
      </c>
      <c r="D378" s="109">
        <v>220380</v>
      </c>
      <c r="E378" s="105" t="s">
        <v>183</v>
      </c>
      <c r="F378" s="106">
        <f t="shared" si="10"/>
        <v>6170.6399999999994</v>
      </c>
      <c r="G378" s="110">
        <f t="shared" si="11"/>
        <v>2.7999999999999997E-2</v>
      </c>
    </row>
    <row r="379" spans="1:7" x14ac:dyDescent="0.3">
      <c r="A379" s="103" t="s">
        <v>182</v>
      </c>
      <c r="B379" s="103" t="s">
        <v>176</v>
      </c>
      <c r="C379" s="104">
        <v>42489</v>
      </c>
      <c r="D379" s="109">
        <v>184130</v>
      </c>
      <c r="E379" s="105" t="s">
        <v>184</v>
      </c>
      <c r="F379" s="106">
        <f t="shared" si="10"/>
        <v>5155.6399999999994</v>
      </c>
      <c r="G379" s="110">
        <f t="shared" si="11"/>
        <v>2.7999999999999997E-2</v>
      </c>
    </row>
    <row r="380" spans="1:7" x14ac:dyDescent="0.3">
      <c r="A380" s="103" t="s">
        <v>180</v>
      </c>
      <c r="B380" s="103" t="s">
        <v>166</v>
      </c>
      <c r="C380" s="104">
        <v>42406</v>
      </c>
      <c r="D380" s="109">
        <v>202200</v>
      </c>
      <c r="E380" s="105" t="s">
        <v>186</v>
      </c>
      <c r="F380" s="106">
        <f t="shared" si="10"/>
        <v>5661.5999999999995</v>
      </c>
      <c r="G380" s="110">
        <f t="shared" si="11"/>
        <v>2.7999999999999997E-2</v>
      </c>
    </row>
    <row r="381" spans="1:7" x14ac:dyDescent="0.3">
      <c r="A381" s="103" t="s">
        <v>182</v>
      </c>
      <c r="B381" s="103" t="s">
        <v>176</v>
      </c>
      <c r="C381" s="104">
        <v>42439</v>
      </c>
      <c r="D381" s="109">
        <v>111760</v>
      </c>
      <c r="E381" s="105" t="s">
        <v>183</v>
      </c>
      <c r="F381" s="106">
        <f t="shared" si="10"/>
        <v>2011.6800000000003</v>
      </c>
      <c r="G381" s="110">
        <f t="shared" si="11"/>
        <v>1.8000000000000002E-2</v>
      </c>
    </row>
    <row r="382" spans="1:7" x14ac:dyDescent="0.3">
      <c r="A382" s="103" t="s">
        <v>179</v>
      </c>
      <c r="B382" s="103" t="s">
        <v>164</v>
      </c>
      <c r="C382" s="104">
        <v>42425</v>
      </c>
      <c r="D382" s="109">
        <v>138530</v>
      </c>
      <c r="E382" s="105" t="s">
        <v>184</v>
      </c>
      <c r="F382" s="106">
        <f t="shared" si="10"/>
        <v>2493.5400000000004</v>
      </c>
      <c r="G382" s="110">
        <f t="shared" si="11"/>
        <v>1.8000000000000002E-2</v>
      </c>
    </row>
    <row r="383" spans="1:7" x14ac:dyDescent="0.3">
      <c r="A383" s="103" t="s">
        <v>179</v>
      </c>
      <c r="B383" s="103" t="s">
        <v>176</v>
      </c>
      <c r="C383" s="104">
        <v>42459</v>
      </c>
      <c r="D383" s="109">
        <v>275420</v>
      </c>
      <c r="E383" s="105" t="s">
        <v>186</v>
      </c>
      <c r="F383" s="106">
        <f t="shared" si="10"/>
        <v>7711.7599999999993</v>
      </c>
      <c r="G383" s="110">
        <f t="shared" si="11"/>
        <v>2.7999999999999997E-2</v>
      </c>
    </row>
    <row r="384" spans="1:7" x14ac:dyDescent="0.3">
      <c r="A384" s="103" t="s">
        <v>181</v>
      </c>
      <c r="B384" s="103" t="s">
        <v>177</v>
      </c>
      <c r="C384" s="104">
        <v>42493</v>
      </c>
      <c r="D384" s="109">
        <v>179430</v>
      </c>
      <c r="E384" s="105" t="s">
        <v>165</v>
      </c>
      <c r="F384" s="106">
        <f t="shared" si="10"/>
        <v>5024.0399999999991</v>
      </c>
      <c r="G384" s="110">
        <f t="shared" si="11"/>
        <v>2.7999999999999994E-2</v>
      </c>
    </row>
    <row r="385" spans="1:7" x14ac:dyDescent="0.3">
      <c r="A385" s="103" t="s">
        <v>181</v>
      </c>
      <c r="B385" s="103" t="s">
        <v>177</v>
      </c>
      <c r="C385" s="104">
        <v>42449</v>
      </c>
      <c r="D385" s="109">
        <v>178090</v>
      </c>
      <c r="E385" s="105" t="s">
        <v>185</v>
      </c>
      <c r="F385" s="106">
        <f t="shared" si="10"/>
        <v>4986.5199999999995</v>
      </c>
      <c r="G385" s="110">
        <f t="shared" si="11"/>
        <v>2.7999999999999997E-2</v>
      </c>
    </row>
    <row r="386" spans="1:7" x14ac:dyDescent="0.3">
      <c r="A386" s="103" t="s">
        <v>182</v>
      </c>
      <c r="B386" s="103" t="s">
        <v>166</v>
      </c>
      <c r="C386" s="104">
        <v>42490</v>
      </c>
      <c r="D386" s="109">
        <v>59350</v>
      </c>
      <c r="E386" s="105" t="s">
        <v>183</v>
      </c>
      <c r="F386" s="106">
        <f t="shared" si="10"/>
        <v>1068.3000000000002</v>
      </c>
      <c r="G386" s="110">
        <f t="shared" si="11"/>
        <v>1.8000000000000002E-2</v>
      </c>
    </row>
    <row r="387" spans="1:7" x14ac:dyDescent="0.3">
      <c r="A387" s="103" t="s">
        <v>180</v>
      </c>
      <c r="B387" s="103" t="s">
        <v>166</v>
      </c>
      <c r="C387" s="104">
        <v>42385</v>
      </c>
      <c r="D387" s="109">
        <v>246720</v>
      </c>
      <c r="E387" s="105" t="s">
        <v>184</v>
      </c>
      <c r="F387" s="106">
        <f t="shared" si="10"/>
        <v>6908.1599999999989</v>
      </c>
      <c r="G387" s="110">
        <f t="shared" si="11"/>
        <v>2.7999999999999997E-2</v>
      </c>
    </row>
    <row r="388" spans="1:7" x14ac:dyDescent="0.3">
      <c r="A388" s="103" t="s">
        <v>181</v>
      </c>
      <c r="B388" s="103" t="s">
        <v>166</v>
      </c>
      <c r="C388" s="104">
        <v>42473</v>
      </c>
      <c r="D388" s="109">
        <v>123490</v>
      </c>
      <c r="E388" s="105" t="s">
        <v>186</v>
      </c>
      <c r="F388" s="106">
        <f t="shared" ref="F388:F451" si="12">IF(D388&gt;=150000,D388*2.8%,D388*1.8%)</f>
        <v>2222.8200000000002</v>
      </c>
      <c r="G388" s="110">
        <f t="shared" ref="G388:G451" si="13">F388/D388</f>
        <v>1.8000000000000002E-2</v>
      </c>
    </row>
    <row r="389" spans="1:7" x14ac:dyDescent="0.3">
      <c r="A389" s="103" t="s">
        <v>179</v>
      </c>
      <c r="B389" s="103" t="s">
        <v>176</v>
      </c>
      <c r="C389" s="104">
        <v>42540</v>
      </c>
      <c r="D389" s="109">
        <v>125130</v>
      </c>
      <c r="E389" s="105" t="s">
        <v>165</v>
      </c>
      <c r="F389" s="106">
        <f t="shared" si="12"/>
        <v>2252.34</v>
      </c>
      <c r="G389" s="110">
        <f t="shared" si="13"/>
        <v>1.8000000000000002E-2</v>
      </c>
    </row>
    <row r="390" spans="1:7" x14ac:dyDescent="0.3">
      <c r="A390" s="103" t="s">
        <v>180</v>
      </c>
      <c r="B390" s="103" t="s">
        <v>164</v>
      </c>
      <c r="C390" s="104">
        <v>42553</v>
      </c>
      <c r="D390" s="109">
        <v>95940</v>
      </c>
      <c r="E390" s="105" t="s">
        <v>185</v>
      </c>
      <c r="F390" s="106">
        <f t="shared" si="12"/>
        <v>1726.9200000000003</v>
      </c>
      <c r="G390" s="110">
        <f t="shared" si="13"/>
        <v>1.8000000000000002E-2</v>
      </c>
    </row>
    <row r="391" spans="1:7" x14ac:dyDescent="0.3">
      <c r="A391" s="103" t="s">
        <v>179</v>
      </c>
      <c r="B391" s="103" t="s">
        <v>166</v>
      </c>
      <c r="C391" s="104">
        <v>42512</v>
      </c>
      <c r="D391" s="109">
        <v>92380</v>
      </c>
      <c r="E391" s="105" t="s">
        <v>183</v>
      </c>
      <c r="F391" s="106">
        <f t="shared" si="12"/>
        <v>1662.8400000000001</v>
      </c>
      <c r="G391" s="110">
        <f t="shared" si="13"/>
        <v>1.8000000000000002E-2</v>
      </c>
    </row>
    <row r="392" spans="1:7" x14ac:dyDescent="0.3">
      <c r="A392" s="103" t="s">
        <v>182</v>
      </c>
      <c r="B392" s="103" t="s">
        <v>176</v>
      </c>
      <c r="C392" s="104">
        <v>42465</v>
      </c>
      <c r="D392" s="109">
        <v>77780</v>
      </c>
      <c r="E392" s="105" t="s">
        <v>184</v>
      </c>
      <c r="F392" s="106">
        <f t="shared" si="12"/>
        <v>1400.0400000000002</v>
      </c>
      <c r="G392" s="110">
        <f t="shared" si="13"/>
        <v>1.8000000000000002E-2</v>
      </c>
    </row>
    <row r="393" spans="1:7" x14ac:dyDescent="0.3">
      <c r="A393" s="103" t="s">
        <v>180</v>
      </c>
      <c r="B393" s="103" t="s">
        <v>176</v>
      </c>
      <c r="C393" s="104">
        <v>42448</v>
      </c>
      <c r="D393" s="109">
        <v>33750</v>
      </c>
      <c r="E393" s="105" t="s">
        <v>186</v>
      </c>
      <c r="F393" s="106">
        <f t="shared" si="12"/>
        <v>607.50000000000011</v>
      </c>
      <c r="G393" s="110">
        <f t="shared" si="13"/>
        <v>1.8000000000000002E-2</v>
      </c>
    </row>
    <row r="394" spans="1:7" x14ac:dyDescent="0.3">
      <c r="A394" s="103" t="s">
        <v>178</v>
      </c>
      <c r="B394" s="103" t="s">
        <v>177</v>
      </c>
      <c r="C394" s="104">
        <v>42419</v>
      </c>
      <c r="D394" s="109">
        <v>114010</v>
      </c>
      <c r="E394" s="105" t="s">
        <v>165</v>
      </c>
      <c r="F394" s="106">
        <f t="shared" si="12"/>
        <v>2052.1800000000003</v>
      </c>
      <c r="G394" s="110">
        <f t="shared" si="13"/>
        <v>1.8000000000000002E-2</v>
      </c>
    </row>
    <row r="395" spans="1:7" x14ac:dyDescent="0.3">
      <c r="A395" s="103" t="s">
        <v>181</v>
      </c>
      <c r="B395" s="103" t="s">
        <v>166</v>
      </c>
      <c r="C395" s="104">
        <v>42588</v>
      </c>
      <c r="D395" s="109">
        <v>155510</v>
      </c>
      <c r="E395" s="105" t="s">
        <v>185</v>
      </c>
      <c r="F395" s="106">
        <f t="shared" si="12"/>
        <v>4354.28</v>
      </c>
      <c r="G395" s="110">
        <f t="shared" si="13"/>
        <v>2.7999999999999997E-2</v>
      </c>
    </row>
    <row r="396" spans="1:7" x14ac:dyDescent="0.3">
      <c r="A396" s="103" t="s">
        <v>180</v>
      </c>
      <c r="B396" s="103" t="s">
        <v>166</v>
      </c>
      <c r="C396" s="104">
        <v>42419</v>
      </c>
      <c r="D396" s="109">
        <v>244420</v>
      </c>
      <c r="E396" s="105" t="s">
        <v>183</v>
      </c>
      <c r="F396" s="106">
        <f t="shared" si="12"/>
        <v>6843.7599999999993</v>
      </c>
      <c r="G396" s="110">
        <f t="shared" si="13"/>
        <v>2.7999999999999997E-2</v>
      </c>
    </row>
    <row r="397" spans="1:7" x14ac:dyDescent="0.3">
      <c r="A397" s="103" t="s">
        <v>181</v>
      </c>
      <c r="B397" s="103" t="s">
        <v>166</v>
      </c>
      <c r="C397" s="104">
        <v>42531</v>
      </c>
      <c r="D397" s="109">
        <v>295880</v>
      </c>
      <c r="E397" s="105" t="s">
        <v>184</v>
      </c>
      <c r="F397" s="106">
        <f t="shared" si="12"/>
        <v>8284.64</v>
      </c>
      <c r="G397" s="110">
        <f t="shared" si="13"/>
        <v>2.7999999999999997E-2</v>
      </c>
    </row>
    <row r="398" spans="1:7" x14ac:dyDescent="0.3">
      <c r="A398" s="103" t="s">
        <v>178</v>
      </c>
      <c r="B398" s="103" t="s">
        <v>166</v>
      </c>
      <c r="C398" s="104">
        <v>42546</v>
      </c>
      <c r="D398" s="109">
        <v>33460</v>
      </c>
      <c r="E398" s="105" t="s">
        <v>186</v>
      </c>
      <c r="F398" s="106">
        <f t="shared" si="12"/>
        <v>602.28000000000009</v>
      </c>
      <c r="G398" s="110">
        <f t="shared" si="13"/>
        <v>1.8000000000000002E-2</v>
      </c>
    </row>
    <row r="399" spans="1:7" x14ac:dyDescent="0.3">
      <c r="A399" s="103" t="s">
        <v>181</v>
      </c>
      <c r="B399" s="103" t="s">
        <v>166</v>
      </c>
      <c r="C399" s="104">
        <v>42522</v>
      </c>
      <c r="D399" s="109">
        <v>150370</v>
      </c>
      <c r="E399" s="105" t="s">
        <v>183</v>
      </c>
      <c r="F399" s="106">
        <f t="shared" si="12"/>
        <v>4210.3599999999997</v>
      </c>
      <c r="G399" s="110">
        <f t="shared" si="13"/>
        <v>2.7999999999999997E-2</v>
      </c>
    </row>
    <row r="400" spans="1:7" x14ac:dyDescent="0.3">
      <c r="A400" s="103" t="s">
        <v>182</v>
      </c>
      <c r="B400" s="103" t="s">
        <v>176</v>
      </c>
      <c r="C400" s="104">
        <v>42602</v>
      </c>
      <c r="D400" s="109">
        <v>86510</v>
      </c>
      <c r="E400" s="105" t="s">
        <v>184</v>
      </c>
      <c r="F400" s="106">
        <f t="shared" si="12"/>
        <v>1557.1800000000003</v>
      </c>
      <c r="G400" s="110">
        <f t="shared" si="13"/>
        <v>1.8000000000000002E-2</v>
      </c>
    </row>
    <row r="401" spans="1:7" x14ac:dyDescent="0.3">
      <c r="A401" s="103" t="s">
        <v>180</v>
      </c>
      <c r="B401" s="103" t="s">
        <v>164</v>
      </c>
      <c r="C401" s="104">
        <v>42472</v>
      </c>
      <c r="D401" s="109">
        <v>283530</v>
      </c>
      <c r="E401" s="105" t="s">
        <v>186</v>
      </c>
      <c r="F401" s="106">
        <f t="shared" si="12"/>
        <v>7938.8399999999992</v>
      </c>
      <c r="G401" s="110">
        <f t="shared" si="13"/>
        <v>2.7999999999999997E-2</v>
      </c>
    </row>
    <row r="402" spans="1:7" x14ac:dyDescent="0.3">
      <c r="A402" s="103" t="s">
        <v>178</v>
      </c>
      <c r="B402" s="103" t="s">
        <v>164</v>
      </c>
      <c r="C402" s="104">
        <v>42400</v>
      </c>
      <c r="D402" s="109">
        <v>97830</v>
      </c>
      <c r="E402" s="105" t="s">
        <v>165</v>
      </c>
      <c r="F402" s="106">
        <f t="shared" si="12"/>
        <v>1760.9400000000003</v>
      </c>
      <c r="G402" s="110">
        <f t="shared" si="13"/>
        <v>1.8000000000000002E-2</v>
      </c>
    </row>
    <row r="403" spans="1:7" x14ac:dyDescent="0.3">
      <c r="A403" s="103" t="s">
        <v>180</v>
      </c>
      <c r="B403" s="103" t="s">
        <v>164</v>
      </c>
      <c r="C403" s="104">
        <v>42484</v>
      </c>
      <c r="D403" s="109">
        <v>82250</v>
      </c>
      <c r="E403" s="105" t="s">
        <v>185</v>
      </c>
      <c r="F403" s="106">
        <f t="shared" si="12"/>
        <v>1480.5000000000002</v>
      </c>
      <c r="G403" s="110">
        <f t="shared" si="13"/>
        <v>1.8000000000000002E-2</v>
      </c>
    </row>
    <row r="404" spans="1:7" x14ac:dyDescent="0.3">
      <c r="A404" s="103" t="s">
        <v>179</v>
      </c>
      <c r="B404" s="103" t="s">
        <v>176</v>
      </c>
      <c r="C404" s="104">
        <v>42403</v>
      </c>
      <c r="D404" s="109">
        <v>133230</v>
      </c>
      <c r="E404" s="105" t="s">
        <v>183</v>
      </c>
      <c r="F404" s="106">
        <f t="shared" si="12"/>
        <v>2398.1400000000003</v>
      </c>
      <c r="G404" s="110">
        <f t="shared" si="13"/>
        <v>1.8000000000000002E-2</v>
      </c>
    </row>
    <row r="405" spans="1:7" x14ac:dyDescent="0.3">
      <c r="A405" s="103" t="s">
        <v>181</v>
      </c>
      <c r="B405" s="103" t="s">
        <v>164</v>
      </c>
      <c r="C405" s="104">
        <v>42433</v>
      </c>
      <c r="D405" s="109">
        <v>255440</v>
      </c>
      <c r="E405" s="105" t="s">
        <v>184</v>
      </c>
      <c r="F405" s="106">
        <f t="shared" si="12"/>
        <v>7152.32</v>
      </c>
      <c r="G405" s="110">
        <f t="shared" si="13"/>
        <v>2.8000000000000001E-2</v>
      </c>
    </row>
    <row r="406" spans="1:7" x14ac:dyDescent="0.3">
      <c r="A406" s="103" t="s">
        <v>179</v>
      </c>
      <c r="B406" s="103" t="s">
        <v>164</v>
      </c>
      <c r="C406" s="104">
        <v>42510</v>
      </c>
      <c r="D406" s="109">
        <v>221750</v>
      </c>
      <c r="E406" s="105" t="s">
        <v>186</v>
      </c>
      <c r="F406" s="106">
        <f t="shared" si="12"/>
        <v>6208.9999999999991</v>
      </c>
      <c r="G406" s="110">
        <f t="shared" si="13"/>
        <v>2.7999999999999997E-2</v>
      </c>
    </row>
    <row r="407" spans="1:7" x14ac:dyDescent="0.3">
      <c r="A407" s="103" t="s">
        <v>182</v>
      </c>
      <c r="B407" s="103" t="s">
        <v>164</v>
      </c>
      <c r="C407" s="104">
        <v>42493</v>
      </c>
      <c r="D407" s="109">
        <v>93960</v>
      </c>
      <c r="E407" s="105" t="s">
        <v>165</v>
      </c>
      <c r="F407" s="106">
        <f t="shared" si="12"/>
        <v>1691.2800000000002</v>
      </c>
      <c r="G407" s="110">
        <f t="shared" si="13"/>
        <v>1.8000000000000002E-2</v>
      </c>
    </row>
    <row r="408" spans="1:7" x14ac:dyDescent="0.3">
      <c r="A408" s="103" t="s">
        <v>180</v>
      </c>
      <c r="B408" s="103" t="s">
        <v>176</v>
      </c>
      <c r="C408" s="104">
        <v>42448</v>
      </c>
      <c r="D408" s="109">
        <v>275060</v>
      </c>
      <c r="E408" s="105" t="s">
        <v>185</v>
      </c>
      <c r="F408" s="106">
        <f t="shared" si="12"/>
        <v>7701.6799999999994</v>
      </c>
      <c r="G408" s="110">
        <f t="shared" si="13"/>
        <v>2.7999999999999997E-2</v>
      </c>
    </row>
    <row r="409" spans="1:7" x14ac:dyDescent="0.3">
      <c r="A409" s="103" t="s">
        <v>181</v>
      </c>
      <c r="B409" s="103" t="s">
        <v>166</v>
      </c>
      <c r="C409" s="104">
        <v>42434</v>
      </c>
      <c r="D409" s="109">
        <v>296760</v>
      </c>
      <c r="E409" s="105" t="s">
        <v>183</v>
      </c>
      <c r="F409" s="106">
        <f t="shared" si="12"/>
        <v>8309.2799999999988</v>
      </c>
      <c r="G409" s="110">
        <f t="shared" si="13"/>
        <v>2.7999999999999997E-2</v>
      </c>
    </row>
    <row r="410" spans="1:7" x14ac:dyDescent="0.3">
      <c r="A410" s="103" t="s">
        <v>182</v>
      </c>
      <c r="B410" s="103" t="s">
        <v>176</v>
      </c>
      <c r="C410" s="104">
        <v>42517</v>
      </c>
      <c r="D410" s="109">
        <v>235160</v>
      </c>
      <c r="E410" s="105" t="s">
        <v>184</v>
      </c>
      <c r="F410" s="106">
        <f t="shared" si="12"/>
        <v>6584.48</v>
      </c>
      <c r="G410" s="110">
        <f t="shared" si="13"/>
        <v>2.7999999999999997E-2</v>
      </c>
    </row>
    <row r="411" spans="1:7" x14ac:dyDescent="0.3">
      <c r="A411" s="103" t="s">
        <v>182</v>
      </c>
      <c r="B411" s="103" t="s">
        <v>164</v>
      </c>
      <c r="C411" s="104">
        <v>42456</v>
      </c>
      <c r="D411" s="109">
        <v>68060</v>
      </c>
      <c r="E411" s="105" t="s">
        <v>186</v>
      </c>
      <c r="F411" s="106">
        <f t="shared" si="12"/>
        <v>1225.0800000000002</v>
      </c>
      <c r="G411" s="110">
        <f t="shared" si="13"/>
        <v>1.8000000000000002E-2</v>
      </c>
    </row>
    <row r="412" spans="1:7" x14ac:dyDescent="0.3">
      <c r="A412" s="103" t="s">
        <v>180</v>
      </c>
      <c r="B412" s="103" t="s">
        <v>164</v>
      </c>
      <c r="C412" s="104">
        <v>42476</v>
      </c>
      <c r="D412" s="109">
        <v>221490</v>
      </c>
      <c r="E412" s="105" t="s">
        <v>165</v>
      </c>
      <c r="F412" s="106">
        <f t="shared" si="12"/>
        <v>6201.7199999999993</v>
      </c>
      <c r="G412" s="110">
        <f t="shared" si="13"/>
        <v>2.7999999999999997E-2</v>
      </c>
    </row>
    <row r="413" spans="1:7" x14ac:dyDescent="0.3">
      <c r="A413" s="103" t="s">
        <v>181</v>
      </c>
      <c r="B413" s="103" t="s">
        <v>177</v>
      </c>
      <c r="C413" s="104">
        <v>42552</v>
      </c>
      <c r="D413" s="109">
        <v>140710</v>
      </c>
      <c r="E413" s="105" t="s">
        <v>185</v>
      </c>
      <c r="F413" s="106">
        <f t="shared" si="12"/>
        <v>2532.7800000000002</v>
      </c>
      <c r="G413" s="110">
        <f t="shared" si="13"/>
        <v>1.8000000000000002E-2</v>
      </c>
    </row>
    <row r="414" spans="1:7" x14ac:dyDescent="0.3">
      <c r="A414" s="103" t="s">
        <v>179</v>
      </c>
      <c r="B414" s="103" t="s">
        <v>177</v>
      </c>
      <c r="C414" s="104">
        <v>42397</v>
      </c>
      <c r="D414" s="109">
        <v>114960</v>
      </c>
      <c r="E414" s="105" t="s">
        <v>183</v>
      </c>
      <c r="F414" s="106">
        <f t="shared" si="12"/>
        <v>2069.2800000000002</v>
      </c>
      <c r="G414" s="110">
        <f t="shared" si="13"/>
        <v>1.8000000000000002E-2</v>
      </c>
    </row>
    <row r="415" spans="1:7" x14ac:dyDescent="0.3">
      <c r="A415" s="103" t="s">
        <v>180</v>
      </c>
      <c r="B415" s="103" t="s">
        <v>166</v>
      </c>
      <c r="C415" s="104">
        <v>42496</v>
      </c>
      <c r="D415" s="109">
        <v>56280</v>
      </c>
      <c r="E415" s="105" t="s">
        <v>184</v>
      </c>
      <c r="F415" s="106">
        <f t="shared" si="12"/>
        <v>1013.0400000000001</v>
      </c>
      <c r="G415" s="110">
        <f t="shared" si="13"/>
        <v>1.8000000000000002E-2</v>
      </c>
    </row>
    <row r="416" spans="1:7" x14ac:dyDescent="0.3">
      <c r="A416" s="103" t="s">
        <v>181</v>
      </c>
      <c r="B416" s="103" t="s">
        <v>164</v>
      </c>
      <c r="C416" s="104">
        <v>42393</v>
      </c>
      <c r="D416" s="109">
        <v>94160</v>
      </c>
      <c r="E416" s="105" t="s">
        <v>186</v>
      </c>
      <c r="F416" s="106">
        <f t="shared" si="12"/>
        <v>1694.88</v>
      </c>
      <c r="G416" s="110">
        <f t="shared" si="13"/>
        <v>1.8000000000000002E-2</v>
      </c>
    </row>
    <row r="417" spans="1:7" x14ac:dyDescent="0.3">
      <c r="A417" s="103" t="s">
        <v>181</v>
      </c>
      <c r="B417" s="103" t="s">
        <v>164</v>
      </c>
      <c r="C417" s="104">
        <v>42484</v>
      </c>
      <c r="D417" s="109">
        <v>123530</v>
      </c>
      <c r="E417" s="105" t="s">
        <v>183</v>
      </c>
      <c r="F417" s="106">
        <f t="shared" si="12"/>
        <v>2223.5400000000004</v>
      </c>
      <c r="G417" s="110">
        <f t="shared" si="13"/>
        <v>1.8000000000000002E-2</v>
      </c>
    </row>
    <row r="418" spans="1:7" x14ac:dyDescent="0.3">
      <c r="A418" s="103" t="s">
        <v>180</v>
      </c>
      <c r="B418" s="103" t="s">
        <v>164</v>
      </c>
      <c r="C418" s="104">
        <v>42395</v>
      </c>
      <c r="D418" s="109">
        <v>141490</v>
      </c>
      <c r="E418" s="105" t="s">
        <v>184</v>
      </c>
      <c r="F418" s="106">
        <f t="shared" si="12"/>
        <v>2546.8200000000002</v>
      </c>
      <c r="G418" s="110">
        <f t="shared" si="13"/>
        <v>1.8000000000000002E-2</v>
      </c>
    </row>
    <row r="419" spans="1:7" x14ac:dyDescent="0.3">
      <c r="A419" s="103" t="s">
        <v>182</v>
      </c>
      <c r="B419" s="103" t="s">
        <v>176</v>
      </c>
      <c r="C419" s="104">
        <v>42501</v>
      </c>
      <c r="D419" s="109">
        <v>198180</v>
      </c>
      <c r="E419" s="105" t="s">
        <v>186</v>
      </c>
      <c r="F419" s="106">
        <f t="shared" si="12"/>
        <v>5549.0399999999991</v>
      </c>
      <c r="G419" s="110">
        <f t="shared" si="13"/>
        <v>2.7999999999999994E-2</v>
      </c>
    </row>
    <row r="420" spans="1:7" x14ac:dyDescent="0.3">
      <c r="A420" s="103" t="s">
        <v>178</v>
      </c>
      <c r="B420" s="103" t="s">
        <v>177</v>
      </c>
      <c r="C420" s="104">
        <v>42600</v>
      </c>
      <c r="D420" s="109">
        <v>132150</v>
      </c>
      <c r="E420" s="105" t="s">
        <v>165</v>
      </c>
      <c r="F420" s="106">
        <f t="shared" si="12"/>
        <v>2378.7000000000003</v>
      </c>
      <c r="G420" s="110">
        <f t="shared" si="13"/>
        <v>1.8000000000000002E-2</v>
      </c>
    </row>
    <row r="421" spans="1:7" x14ac:dyDescent="0.3">
      <c r="A421" s="103" t="s">
        <v>178</v>
      </c>
      <c r="B421" s="103" t="s">
        <v>164</v>
      </c>
      <c r="C421" s="104">
        <v>42457</v>
      </c>
      <c r="D421" s="109">
        <v>176920</v>
      </c>
      <c r="E421" s="105" t="s">
        <v>185</v>
      </c>
      <c r="F421" s="106">
        <f t="shared" si="12"/>
        <v>4953.7599999999993</v>
      </c>
      <c r="G421" s="110">
        <f t="shared" si="13"/>
        <v>2.7999999999999997E-2</v>
      </c>
    </row>
    <row r="422" spans="1:7" x14ac:dyDescent="0.3">
      <c r="A422" s="103" t="s">
        <v>182</v>
      </c>
      <c r="B422" s="103" t="s">
        <v>166</v>
      </c>
      <c r="C422" s="104">
        <v>42408</v>
      </c>
      <c r="D422" s="109">
        <v>189390</v>
      </c>
      <c r="E422" s="105" t="s">
        <v>183</v>
      </c>
      <c r="F422" s="106">
        <f t="shared" si="12"/>
        <v>5302.9199999999992</v>
      </c>
      <c r="G422" s="110">
        <f t="shared" si="13"/>
        <v>2.7999999999999997E-2</v>
      </c>
    </row>
    <row r="423" spans="1:7" x14ac:dyDescent="0.3">
      <c r="A423" s="103" t="s">
        <v>180</v>
      </c>
      <c r="B423" s="103" t="s">
        <v>166</v>
      </c>
      <c r="C423" s="104">
        <v>42479</v>
      </c>
      <c r="D423" s="109">
        <v>75920</v>
      </c>
      <c r="E423" s="105" t="s">
        <v>184</v>
      </c>
      <c r="F423" s="106">
        <f t="shared" si="12"/>
        <v>1366.5600000000002</v>
      </c>
      <c r="G423" s="110">
        <f t="shared" si="13"/>
        <v>1.8000000000000002E-2</v>
      </c>
    </row>
    <row r="424" spans="1:7" x14ac:dyDescent="0.3">
      <c r="A424" s="103" t="s">
        <v>178</v>
      </c>
      <c r="B424" s="103" t="s">
        <v>166</v>
      </c>
      <c r="C424" s="104">
        <v>42527</v>
      </c>
      <c r="D424" s="109">
        <v>124650</v>
      </c>
      <c r="E424" s="105" t="s">
        <v>186</v>
      </c>
      <c r="F424" s="106">
        <f t="shared" si="12"/>
        <v>2243.7000000000003</v>
      </c>
      <c r="G424" s="110">
        <f t="shared" si="13"/>
        <v>1.8000000000000002E-2</v>
      </c>
    </row>
    <row r="425" spans="1:7" x14ac:dyDescent="0.3">
      <c r="A425" s="103" t="s">
        <v>180</v>
      </c>
      <c r="B425" s="103" t="s">
        <v>164</v>
      </c>
      <c r="C425" s="104">
        <v>42583</v>
      </c>
      <c r="D425" s="109">
        <v>105610</v>
      </c>
      <c r="E425" s="105" t="s">
        <v>165</v>
      </c>
      <c r="F425" s="106">
        <f t="shared" si="12"/>
        <v>1900.9800000000002</v>
      </c>
      <c r="G425" s="110">
        <f t="shared" si="13"/>
        <v>1.8000000000000002E-2</v>
      </c>
    </row>
    <row r="426" spans="1:7" x14ac:dyDescent="0.3">
      <c r="A426" s="103" t="s">
        <v>180</v>
      </c>
      <c r="B426" s="103" t="s">
        <v>164</v>
      </c>
      <c r="C426" s="104">
        <v>42495</v>
      </c>
      <c r="D426" s="109">
        <v>297230</v>
      </c>
      <c r="E426" s="105" t="s">
        <v>185</v>
      </c>
      <c r="F426" s="106">
        <f t="shared" si="12"/>
        <v>8322.4399999999987</v>
      </c>
      <c r="G426" s="110">
        <f t="shared" si="13"/>
        <v>2.7999999999999997E-2</v>
      </c>
    </row>
    <row r="427" spans="1:7" x14ac:dyDescent="0.3">
      <c r="A427" s="103" t="s">
        <v>180</v>
      </c>
      <c r="B427" s="103" t="s">
        <v>176</v>
      </c>
      <c r="C427" s="104">
        <v>42495</v>
      </c>
      <c r="D427" s="109">
        <v>218380</v>
      </c>
      <c r="E427" s="105" t="s">
        <v>183</v>
      </c>
      <c r="F427" s="106">
        <f t="shared" si="12"/>
        <v>6114.6399999999994</v>
      </c>
      <c r="G427" s="110">
        <f t="shared" si="13"/>
        <v>2.7999999999999997E-2</v>
      </c>
    </row>
    <row r="428" spans="1:7" x14ac:dyDescent="0.3">
      <c r="A428" s="103" t="s">
        <v>181</v>
      </c>
      <c r="B428" s="103" t="s">
        <v>164</v>
      </c>
      <c r="C428" s="104">
        <v>42507</v>
      </c>
      <c r="D428" s="109">
        <v>100740</v>
      </c>
      <c r="E428" s="105" t="s">
        <v>184</v>
      </c>
      <c r="F428" s="106">
        <f t="shared" si="12"/>
        <v>1813.3200000000002</v>
      </c>
      <c r="G428" s="110">
        <f t="shared" si="13"/>
        <v>1.8000000000000002E-2</v>
      </c>
    </row>
    <row r="429" spans="1:7" x14ac:dyDescent="0.3">
      <c r="A429" s="103" t="s">
        <v>181</v>
      </c>
      <c r="B429" s="103" t="s">
        <v>164</v>
      </c>
      <c r="C429" s="104">
        <v>42393</v>
      </c>
      <c r="D429" s="109">
        <v>214400</v>
      </c>
      <c r="E429" s="105" t="s">
        <v>186</v>
      </c>
      <c r="F429" s="106">
        <f t="shared" si="12"/>
        <v>6003.2</v>
      </c>
      <c r="G429" s="110">
        <f t="shared" si="13"/>
        <v>2.8000000000000001E-2</v>
      </c>
    </row>
    <row r="430" spans="1:7" x14ac:dyDescent="0.3">
      <c r="A430" s="103" t="s">
        <v>181</v>
      </c>
      <c r="B430" s="103" t="s">
        <v>164</v>
      </c>
      <c r="C430" s="104">
        <v>42422</v>
      </c>
      <c r="D430" s="109">
        <v>254030</v>
      </c>
      <c r="E430" s="105" t="s">
        <v>165</v>
      </c>
      <c r="F430" s="106">
        <f t="shared" si="12"/>
        <v>7112.8399999999992</v>
      </c>
      <c r="G430" s="110">
        <f t="shared" si="13"/>
        <v>2.7999999999999997E-2</v>
      </c>
    </row>
    <row r="431" spans="1:7" x14ac:dyDescent="0.3">
      <c r="A431" s="103" t="s">
        <v>182</v>
      </c>
      <c r="B431" s="103" t="s">
        <v>164</v>
      </c>
      <c r="C431" s="104">
        <v>42384</v>
      </c>
      <c r="D431" s="109">
        <v>107540</v>
      </c>
      <c r="E431" s="105" t="s">
        <v>185</v>
      </c>
      <c r="F431" s="106">
        <f t="shared" si="12"/>
        <v>1935.7200000000003</v>
      </c>
      <c r="G431" s="110">
        <f t="shared" si="13"/>
        <v>1.8000000000000002E-2</v>
      </c>
    </row>
    <row r="432" spans="1:7" x14ac:dyDescent="0.3">
      <c r="A432" s="103" t="s">
        <v>180</v>
      </c>
      <c r="B432" s="103" t="s">
        <v>176</v>
      </c>
      <c r="C432" s="104">
        <v>42452</v>
      </c>
      <c r="D432" s="109">
        <v>260390</v>
      </c>
      <c r="E432" s="105" t="s">
        <v>183</v>
      </c>
      <c r="F432" s="106">
        <f t="shared" si="12"/>
        <v>7290.9199999999992</v>
      </c>
      <c r="G432" s="110">
        <f t="shared" si="13"/>
        <v>2.7999999999999997E-2</v>
      </c>
    </row>
    <row r="433" spans="1:7" x14ac:dyDescent="0.3">
      <c r="A433" s="103" t="s">
        <v>182</v>
      </c>
      <c r="B433" s="103" t="s">
        <v>177</v>
      </c>
      <c r="C433" s="104">
        <v>42498</v>
      </c>
      <c r="D433" s="109">
        <v>149610</v>
      </c>
      <c r="E433" s="105" t="s">
        <v>184</v>
      </c>
      <c r="F433" s="106">
        <f t="shared" si="12"/>
        <v>2692.9800000000005</v>
      </c>
      <c r="G433" s="110">
        <f t="shared" si="13"/>
        <v>1.8000000000000002E-2</v>
      </c>
    </row>
    <row r="434" spans="1:7" x14ac:dyDescent="0.3">
      <c r="A434" s="103" t="s">
        <v>181</v>
      </c>
      <c r="B434" s="103" t="s">
        <v>176</v>
      </c>
      <c r="C434" s="104">
        <v>42558</v>
      </c>
      <c r="D434" s="109">
        <v>121860</v>
      </c>
      <c r="E434" s="105" t="s">
        <v>186</v>
      </c>
      <c r="F434" s="106">
        <f t="shared" si="12"/>
        <v>2193.4800000000005</v>
      </c>
      <c r="G434" s="110">
        <f t="shared" si="13"/>
        <v>1.8000000000000006E-2</v>
      </c>
    </row>
    <row r="435" spans="1:7" x14ac:dyDescent="0.3">
      <c r="A435" s="103" t="s">
        <v>181</v>
      </c>
      <c r="B435" s="103" t="s">
        <v>177</v>
      </c>
      <c r="C435" s="104">
        <v>42573</v>
      </c>
      <c r="D435" s="109">
        <v>182260</v>
      </c>
      <c r="E435" s="105" t="s">
        <v>183</v>
      </c>
      <c r="F435" s="106">
        <f t="shared" si="12"/>
        <v>5103.28</v>
      </c>
      <c r="G435" s="110">
        <f t="shared" si="13"/>
        <v>2.7999999999999997E-2</v>
      </c>
    </row>
    <row r="436" spans="1:7" x14ac:dyDescent="0.3">
      <c r="A436" s="103" t="s">
        <v>182</v>
      </c>
      <c r="B436" s="103" t="s">
        <v>176</v>
      </c>
      <c r="C436" s="104">
        <v>42503</v>
      </c>
      <c r="D436" s="109">
        <v>248490</v>
      </c>
      <c r="E436" s="105" t="s">
        <v>184</v>
      </c>
      <c r="F436" s="106">
        <f t="shared" si="12"/>
        <v>6957.7199999999993</v>
      </c>
      <c r="G436" s="110">
        <f t="shared" si="13"/>
        <v>2.7999999999999997E-2</v>
      </c>
    </row>
    <row r="437" spans="1:7" x14ac:dyDescent="0.3">
      <c r="A437" s="103" t="s">
        <v>179</v>
      </c>
      <c r="B437" s="103" t="s">
        <v>164</v>
      </c>
      <c r="C437" s="104">
        <v>42443</v>
      </c>
      <c r="D437" s="109">
        <v>111460</v>
      </c>
      <c r="E437" s="105" t="s">
        <v>186</v>
      </c>
      <c r="F437" s="106">
        <f t="shared" si="12"/>
        <v>2006.2800000000002</v>
      </c>
      <c r="G437" s="110">
        <f t="shared" si="13"/>
        <v>1.8000000000000002E-2</v>
      </c>
    </row>
    <row r="438" spans="1:7" x14ac:dyDescent="0.3">
      <c r="A438" s="103" t="s">
        <v>178</v>
      </c>
      <c r="B438" s="103" t="s">
        <v>177</v>
      </c>
      <c r="C438" s="104">
        <v>42525</v>
      </c>
      <c r="D438" s="109">
        <v>109000</v>
      </c>
      <c r="E438" s="105" t="s">
        <v>165</v>
      </c>
      <c r="F438" s="106">
        <f t="shared" si="12"/>
        <v>1962.0000000000002</v>
      </c>
      <c r="G438" s="110">
        <f t="shared" si="13"/>
        <v>1.8000000000000002E-2</v>
      </c>
    </row>
    <row r="439" spans="1:7" x14ac:dyDescent="0.3">
      <c r="A439" s="103" t="s">
        <v>181</v>
      </c>
      <c r="B439" s="103" t="s">
        <v>166</v>
      </c>
      <c r="C439" s="104">
        <v>42505</v>
      </c>
      <c r="D439" s="109">
        <v>137870</v>
      </c>
      <c r="E439" s="105" t="s">
        <v>185</v>
      </c>
      <c r="F439" s="106">
        <f t="shared" si="12"/>
        <v>2481.6600000000003</v>
      </c>
      <c r="G439" s="110">
        <f t="shared" si="13"/>
        <v>1.8000000000000002E-2</v>
      </c>
    </row>
    <row r="440" spans="1:7" x14ac:dyDescent="0.3">
      <c r="A440" s="103" t="s">
        <v>180</v>
      </c>
      <c r="B440" s="103" t="s">
        <v>164</v>
      </c>
      <c r="C440" s="104">
        <v>42558</v>
      </c>
      <c r="D440" s="109">
        <v>194620</v>
      </c>
      <c r="E440" s="105" t="s">
        <v>183</v>
      </c>
      <c r="F440" s="106">
        <f t="shared" si="12"/>
        <v>5449.36</v>
      </c>
      <c r="G440" s="110">
        <f t="shared" si="13"/>
        <v>2.7999999999999997E-2</v>
      </c>
    </row>
    <row r="441" spans="1:7" x14ac:dyDescent="0.3">
      <c r="A441" s="103" t="s">
        <v>179</v>
      </c>
      <c r="B441" s="103" t="s">
        <v>177</v>
      </c>
      <c r="C441" s="104">
        <v>42384</v>
      </c>
      <c r="D441" s="109">
        <v>102840</v>
      </c>
      <c r="E441" s="105" t="s">
        <v>184</v>
      </c>
      <c r="F441" s="106">
        <f t="shared" si="12"/>
        <v>1851.1200000000001</v>
      </c>
      <c r="G441" s="110">
        <f t="shared" si="13"/>
        <v>1.8000000000000002E-2</v>
      </c>
    </row>
    <row r="442" spans="1:7" x14ac:dyDescent="0.3">
      <c r="A442" s="103" t="s">
        <v>180</v>
      </c>
      <c r="B442" s="103" t="s">
        <v>166</v>
      </c>
      <c r="C442" s="104">
        <v>42476</v>
      </c>
      <c r="D442" s="109">
        <v>102710</v>
      </c>
      <c r="E442" s="105" t="s">
        <v>186</v>
      </c>
      <c r="F442" s="106">
        <f t="shared" si="12"/>
        <v>1848.7800000000002</v>
      </c>
      <c r="G442" s="110">
        <f t="shared" si="13"/>
        <v>1.8000000000000002E-2</v>
      </c>
    </row>
    <row r="443" spans="1:7" x14ac:dyDescent="0.3">
      <c r="A443" s="103" t="s">
        <v>182</v>
      </c>
      <c r="B443" s="103" t="s">
        <v>177</v>
      </c>
      <c r="C443" s="104">
        <v>42592</v>
      </c>
      <c r="D443" s="109">
        <v>129650</v>
      </c>
      <c r="E443" s="105" t="s">
        <v>165</v>
      </c>
      <c r="F443" s="106">
        <f t="shared" si="12"/>
        <v>2333.7000000000003</v>
      </c>
      <c r="G443" s="110">
        <f t="shared" si="13"/>
        <v>1.8000000000000002E-2</v>
      </c>
    </row>
    <row r="444" spans="1:7" x14ac:dyDescent="0.3">
      <c r="A444" s="103" t="s">
        <v>182</v>
      </c>
      <c r="B444" s="103" t="s">
        <v>176</v>
      </c>
      <c r="C444" s="104">
        <v>42423</v>
      </c>
      <c r="D444" s="109">
        <v>164170</v>
      </c>
      <c r="E444" s="105" t="s">
        <v>185</v>
      </c>
      <c r="F444" s="106">
        <f t="shared" si="12"/>
        <v>4596.7599999999993</v>
      </c>
      <c r="G444" s="110">
        <f t="shared" si="13"/>
        <v>2.7999999999999997E-2</v>
      </c>
    </row>
    <row r="445" spans="1:7" x14ac:dyDescent="0.3">
      <c r="A445" s="103" t="s">
        <v>182</v>
      </c>
      <c r="B445" s="103" t="s">
        <v>177</v>
      </c>
      <c r="C445" s="104">
        <v>42398</v>
      </c>
      <c r="D445" s="109">
        <v>151400</v>
      </c>
      <c r="E445" s="105" t="s">
        <v>183</v>
      </c>
      <c r="F445" s="106">
        <f t="shared" si="12"/>
        <v>4239.2</v>
      </c>
      <c r="G445" s="110">
        <f t="shared" si="13"/>
        <v>2.7999999999999997E-2</v>
      </c>
    </row>
    <row r="446" spans="1:7" x14ac:dyDescent="0.3">
      <c r="A446" s="103" t="s">
        <v>181</v>
      </c>
      <c r="B446" s="103" t="s">
        <v>177</v>
      </c>
      <c r="C446" s="104">
        <v>42563</v>
      </c>
      <c r="D446" s="109">
        <v>58930</v>
      </c>
      <c r="E446" s="105" t="s">
        <v>184</v>
      </c>
      <c r="F446" s="106">
        <f t="shared" si="12"/>
        <v>1060.7400000000002</v>
      </c>
      <c r="G446" s="110">
        <f t="shared" si="13"/>
        <v>1.8000000000000006E-2</v>
      </c>
    </row>
    <row r="447" spans="1:7" x14ac:dyDescent="0.3">
      <c r="A447" s="103" t="s">
        <v>180</v>
      </c>
      <c r="B447" s="103" t="s">
        <v>166</v>
      </c>
      <c r="C447" s="104">
        <v>42457</v>
      </c>
      <c r="D447" s="109">
        <v>276780</v>
      </c>
      <c r="E447" s="105" t="s">
        <v>186</v>
      </c>
      <c r="F447" s="106">
        <f t="shared" si="12"/>
        <v>7749.8399999999992</v>
      </c>
      <c r="G447" s="110">
        <f t="shared" si="13"/>
        <v>2.7999999999999997E-2</v>
      </c>
    </row>
    <row r="448" spans="1:7" x14ac:dyDescent="0.3">
      <c r="A448" s="103" t="s">
        <v>178</v>
      </c>
      <c r="B448" s="103" t="s">
        <v>164</v>
      </c>
      <c r="C448" s="104">
        <v>42525</v>
      </c>
      <c r="D448" s="109">
        <v>74040</v>
      </c>
      <c r="E448" s="105" t="s">
        <v>165</v>
      </c>
      <c r="F448" s="106">
        <f t="shared" si="12"/>
        <v>1332.7200000000003</v>
      </c>
      <c r="G448" s="110">
        <f t="shared" si="13"/>
        <v>1.8000000000000002E-2</v>
      </c>
    </row>
    <row r="449" spans="1:7" x14ac:dyDescent="0.3">
      <c r="A449" s="103" t="s">
        <v>178</v>
      </c>
      <c r="B449" s="103" t="s">
        <v>176</v>
      </c>
      <c r="C449" s="104">
        <v>42558</v>
      </c>
      <c r="D449" s="109">
        <v>203300</v>
      </c>
      <c r="E449" s="105" t="s">
        <v>185</v>
      </c>
      <c r="F449" s="106">
        <f t="shared" si="12"/>
        <v>5692.4</v>
      </c>
      <c r="G449" s="110">
        <f t="shared" si="13"/>
        <v>2.7999999999999997E-2</v>
      </c>
    </row>
    <row r="450" spans="1:7" x14ac:dyDescent="0.3">
      <c r="A450" s="103" t="s">
        <v>179</v>
      </c>
      <c r="B450" s="103" t="s">
        <v>164</v>
      </c>
      <c r="C450" s="104">
        <v>42466</v>
      </c>
      <c r="D450" s="109">
        <v>234600</v>
      </c>
      <c r="E450" s="105" t="s">
        <v>183</v>
      </c>
      <c r="F450" s="106">
        <f t="shared" si="12"/>
        <v>6568.7999999999993</v>
      </c>
      <c r="G450" s="110">
        <f t="shared" si="13"/>
        <v>2.7999999999999997E-2</v>
      </c>
    </row>
    <row r="451" spans="1:7" x14ac:dyDescent="0.3">
      <c r="A451" s="103" t="s">
        <v>182</v>
      </c>
      <c r="B451" s="103" t="s">
        <v>166</v>
      </c>
      <c r="C451" s="104">
        <v>42556</v>
      </c>
      <c r="D451" s="109">
        <v>164000</v>
      </c>
      <c r="E451" s="105" t="s">
        <v>184</v>
      </c>
      <c r="F451" s="106">
        <f t="shared" si="12"/>
        <v>4591.9999999999991</v>
      </c>
      <c r="G451" s="110">
        <f t="shared" si="13"/>
        <v>2.7999999999999994E-2</v>
      </c>
    </row>
    <row r="452" spans="1:7" x14ac:dyDescent="0.3">
      <c r="A452" s="103" t="s">
        <v>180</v>
      </c>
      <c r="B452" s="103" t="s">
        <v>164</v>
      </c>
      <c r="C452" s="104">
        <v>42423</v>
      </c>
      <c r="D452" s="109">
        <v>232110</v>
      </c>
      <c r="E452" s="105" t="s">
        <v>186</v>
      </c>
      <c r="F452" s="106">
        <f t="shared" ref="F452:F515" si="14">IF(D452&gt;=150000,D452*2.8%,D452*1.8%)</f>
        <v>6499.079999999999</v>
      </c>
      <c r="G452" s="110">
        <f t="shared" ref="G452:G515" si="15">F452/D452</f>
        <v>2.7999999999999997E-2</v>
      </c>
    </row>
    <row r="453" spans="1:7" x14ac:dyDescent="0.3">
      <c r="A453" s="103" t="s">
        <v>182</v>
      </c>
      <c r="B453" s="103" t="s">
        <v>164</v>
      </c>
      <c r="C453" s="104">
        <v>42393</v>
      </c>
      <c r="D453" s="109">
        <v>101000</v>
      </c>
      <c r="E453" s="105" t="s">
        <v>183</v>
      </c>
      <c r="F453" s="106">
        <f t="shared" si="14"/>
        <v>1818.0000000000002</v>
      </c>
      <c r="G453" s="110">
        <f t="shared" si="15"/>
        <v>1.8000000000000002E-2</v>
      </c>
    </row>
    <row r="454" spans="1:7" x14ac:dyDescent="0.3">
      <c r="A454" s="103" t="s">
        <v>182</v>
      </c>
      <c r="B454" s="103" t="s">
        <v>164</v>
      </c>
      <c r="C454" s="104">
        <v>42595</v>
      </c>
      <c r="D454" s="109">
        <v>118160</v>
      </c>
      <c r="E454" s="105" t="s">
        <v>184</v>
      </c>
      <c r="F454" s="106">
        <f t="shared" si="14"/>
        <v>2126.88</v>
      </c>
      <c r="G454" s="110">
        <f t="shared" si="15"/>
        <v>1.8000000000000002E-2</v>
      </c>
    </row>
    <row r="455" spans="1:7" x14ac:dyDescent="0.3">
      <c r="A455" s="103" t="s">
        <v>181</v>
      </c>
      <c r="B455" s="103" t="s">
        <v>164</v>
      </c>
      <c r="C455" s="104">
        <v>42414</v>
      </c>
      <c r="D455" s="109">
        <v>130320</v>
      </c>
      <c r="E455" s="105" t="s">
        <v>186</v>
      </c>
      <c r="F455" s="106">
        <f t="shared" si="14"/>
        <v>2345.7600000000002</v>
      </c>
      <c r="G455" s="110">
        <f t="shared" si="15"/>
        <v>1.8000000000000002E-2</v>
      </c>
    </row>
    <row r="456" spans="1:7" x14ac:dyDescent="0.3">
      <c r="A456" s="103" t="s">
        <v>179</v>
      </c>
      <c r="B456" s="103" t="s">
        <v>177</v>
      </c>
      <c r="C456" s="104">
        <v>42460</v>
      </c>
      <c r="D456" s="109">
        <v>42420</v>
      </c>
      <c r="E456" s="105" t="s">
        <v>165</v>
      </c>
      <c r="F456" s="106">
        <f t="shared" si="14"/>
        <v>763.56000000000006</v>
      </c>
      <c r="G456" s="110">
        <f t="shared" si="15"/>
        <v>1.8000000000000002E-2</v>
      </c>
    </row>
    <row r="457" spans="1:7" x14ac:dyDescent="0.3">
      <c r="A457" s="103" t="s">
        <v>182</v>
      </c>
      <c r="B457" s="103" t="s">
        <v>176</v>
      </c>
      <c r="C457" s="104">
        <v>42477</v>
      </c>
      <c r="D457" s="109">
        <v>172430</v>
      </c>
      <c r="E457" s="105" t="s">
        <v>185</v>
      </c>
      <c r="F457" s="106">
        <f t="shared" si="14"/>
        <v>4828.0399999999991</v>
      </c>
      <c r="G457" s="110">
        <f t="shared" si="15"/>
        <v>2.7999999999999994E-2</v>
      </c>
    </row>
    <row r="458" spans="1:7" x14ac:dyDescent="0.3">
      <c r="A458" s="103" t="s">
        <v>182</v>
      </c>
      <c r="B458" s="103" t="s">
        <v>164</v>
      </c>
      <c r="C458" s="104">
        <v>42569</v>
      </c>
      <c r="D458" s="109">
        <v>232320</v>
      </c>
      <c r="E458" s="105" t="s">
        <v>183</v>
      </c>
      <c r="F458" s="106">
        <f t="shared" si="14"/>
        <v>6504.9599999999991</v>
      </c>
      <c r="G458" s="110">
        <f t="shared" si="15"/>
        <v>2.7999999999999997E-2</v>
      </c>
    </row>
    <row r="459" spans="1:7" x14ac:dyDescent="0.3">
      <c r="A459" s="103" t="s">
        <v>178</v>
      </c>
      <c r="B459" s="103" t="s">
        <v>176</v>
      </c>
      <c r="C459" s="104">
        <v>42550</v>
      </c>
      <c r="D459" s="109">
        <v>73120</v>
      </c>
      <c r="E459" s="105" t="s">
        <v>184</v>
      </c>
      <c r="F459" s="106">
        <f t="shared" si="14"/>
        <v>1316.16</v>
      </c>
      <c r="G459" s="110">
        <f t="shared" si="15"/>
        <v>1.8000000000000002E-2</v>
      </c>
    </row>
    <row r="460" spans="1:7" x14ac:dyDescent="0.3">
      <c r="A460" s="103" t="s">
        <v>178</v>
      </c>
      <c r="B460" s="103" t="s">
        <v>176</v>
      </c>
      <c r="C460" s="104">
        <v>42478</v>
      </c>
      <c r="D460" s="109">
        <v>115080</v>
      </c>
      <c r="E460" s="105" t="s">
        <v>186</v>
      </c>
      <c r="F460" s="106">
        <f t="shared" si="14"/>
        <v>2071.44</v>
      </c>
      <c r="G460" s="110">
        <f t="shared" si="15"/>
        <v>1.8000000000000002E-2</v>
      </c>
    </row>
    <row r="461" spans="1:7" x14ac:dyDescent="0.3">
      <c r="A461" s="103" t="s">
        <v>181</v>
      </c>
      <c r="B461" s="103" t="s">
        <v>177</v>
      </c>
      <c r="C461" s="104">
        <v>42446</v>
      </c>
      <c r="D461" s="109">
        <v>256220</v>
      </c>
      <c r="E461" s="105" t="s">
        <v>165</v>
      </c>
      <c r="F461" s="106">
        <f t="shared" si="14"/>
        <v>7174.1599999999989</v>
      </c>
      <c r="G461" s="110">
        <f t="shared" si="15"/>
        <v>2.7999999999999997E-2</v>
      </c>
    </row>
    <row r="462" spans="1:7" x14ac:dyDescent="0.3">
      <c r="A462" s="103" t="s">
        <v>182</v>
      </c>
      <c r="B462" s="103" t="s">
        <v>164</v>
      </c>
      <c r="C462" s="104">
        <v>42370</v>
      </c>
      <c r="D462" s="109">
        <v>288270</v>
      </c>
      <c r="E462" s="105" t="s">
        <v>185</v>
      </c>
      <c r="F462" s="106">
        <f t="shared" si="14"/>
        <v>8071.5599999999995</v>
      </c>
      <c r="G462" s="110">
        <f t="shared" si="15"/>
        <v>2.7999999999999997E-2</v>
      </c>
    </row>
    <row r="463" spans="1:7" x14ac:dyDescent="0.3">
      <c r="A463" s="103" t="s">
        <v>180</v>
      </c>
      <c r="B463" s="103" t="s">
        <v>164</v>
      </c>
      <c r="C463" s="104">
        <v>42377</v>
      </c>
      <c r="D463" s="109">
        <v>184650</v>
      </c>
      <c r="E463" s="105" t="s">
        <v>183</v>
      </c>
      <c r="F463" s="106">
        <f t="shared" si="14"/>
        <v>5170.2</v>
      </c>
      <c r="G463" s="110">
        <f t="shared" si="15"/>
        <v>2.8000000000000001E-2</v>
      </c>
    </row>
    <row r="464" spans="1:7" x14ac:dyDescent="0.3">
      <c r="A464" s="103" t="s">
        <v>178</v>
      </c>
      <c r="B464" s="103" t="s">
        <v>166</v>
      </c>
      <c r="C464" s="104">
        <v>42531</v>
      </c>
      <c r="D464" s="109">
        <v>187930</v>
      </c>
      <c r="E464" s="105" t="s">
        <v>184</v>
      </c>
      <c r="F464" s="106">
        <f t="shared" si="14"/>
        <v>5262.0399999999991</v>
      </c>
      <c r="G464" s="110">
        <f t="shared" si="15"/>
        <v>2.7999999999999994E-2</v>
      </c>
    </row>
    <row r="465" spans="1:7" x14ac:dyDescent="0.3">
      <c r="A465" s="103" t="s">
        <v>179</v>
      </c>
      <c r="B465" s="103" t="s">
        <v>166</v>
      </c>
      <c r="C465" s="104">
        <v>42569</v>
      </c>
      <c r="D465" s="109">
        <v>39830</v>
      </c>
      <c r="E465" s="105" t="s">
        <v>186</v>
      </c>
      <c r="F465" s="106">
        <f t="shared" si="14"/>
        <v>716.94</v>
      </c>
      <c r="G465" s="110">
        <f t="shared" si="15"/>
        <v>1.8000000000000002E-2</v>
      </c>
    </row>
    <row r="466" spans="1:7" x14ac:dyDescent="0.3">
      <c r="A466" s="103" t="s">
        <v>178</v>
      </c>
      <c r="B466" s="103" t="s">
        <v>164</v>
      </c>
      <c r="C466" s="104">
        <v>42373</v>
      </c>
      <c r="D466" s="109">
        <v>56310</v>
      </c>
      <c r="E466" s="105" t="s">
        <v>165</v>
      </c>
      <c r="F466" s="106">
        <f t="shared" si="14"/>
        <v>1013.5800000000002</v>
      </c>
      <c r="G466" s="110">
        <f t="shared" si="15"/>
        <v>1.8000000000000002E-2</v>
      </c>
    </row>
    <row r="467" spans="1:7" x14ac:dyDescent="0.3">
      <c r="A467" s="103" t="s">
        <v>182</v>
      </c>
      <c r="B467" s="103" t="s">
        <v>176</v>
      </c>
      <c r="C467" s="104">
        <v>42396</v>
      </c>
      <c r="D467" s="109">
        <v>152790</v>
      </c>
      <c r="E467" s="105" t="s">
        <v>185</v>
      </c>
      <c r="F467" s="106">
        <f t="shared" si="14"/>
        <v>4278.12</v>
      </c>
      <c r="G467" s="110">
        <f t="shared" si="15"/>
        <v>2.8000000000000001E-2</v>
      </c>
    </row>
    <row r="468" spans="1:7" x14ac:dyDescent="0.3">
      <c r="A468" s="103" t="s">
        <v>180</v>
      </c>
      <c r="B468" s="103" t="s">
        <v>176</v>
      </c>
      <c r="C468" s="104">
        <v>42596</v>
      </c>
      <c r="D468" s="109">
        <v>202130</v>
      </c>
      <c r="E468" s="105" t="s">
        <v>183</v>
      </c>
      <c r="F468" s="106">
        <f t="shared" si="14"/>
        <v>5659.6399999999994</v>
      </c>
      <c r="G468" s="110">
        <f t="shared" si="15"/>
        <v>2.7999999999999997E-2</v>
      </c>
    </row>
    <row r="469" spans="1:7" x14ac:dyDescent="0.3">
      <c r="A469" s="103" t="s">
        <v>180</v>
      </c>
      <c r="B469" s="103" t="s">
        <v>177</v>
      </c>
      <c r="C469" s="104">
        <v>42580</v>
      </c>
      <c r="D469" s="109">
        <v>77800</v>
      </c>
      <c r="E469" s="105" t="s">
        <v>184</v>
      </c>
      <c r="F469" s="106">
        <f t="shared" si="14"/>
        <v>1400.4</v>
      </c>
      <c r="G469" s="110">
        <f t="shared" si="15"/>
        <v>1.8000000000000002E-2</v>
      </c>
    </row>
    <row r="470" spans="1:7" x14ac:dyDescent="0.3">
      <c r="A470" s="103" t="s">
        <v>180</v>
      </c>
      <c r="B470" s="103" t="s">
        <v>164</v>
      </c>
      <c r="C470" s="104">
        <v>42448</v>
      </c>
      <c r="D470" s="109">
        <v>241140</v>
      </c>
      <c r="E470" s="105" t="s">
        <v>186</v>
      </c>
      <c r="F470" s="106">
        <f t="shared" si="14"/>
        <v>6751.9199999999992</v>
      </c>
      <c r="G470" s="110">
        <f t="shared" si="15"/>
        <v>2.7999999999999997E-2</v>
      </c>
    </row>
    <row r="471" spans="1:7" x14ac:dyDescent="0.3">
      <c r="A471" s="103" t="s">
        <v>181</v>
      </c>
      <c r="B471" s="103" t="s">
        <v>164</v>
      </c>
      <c r="C471" s="104">
        <v>42563</v>
      </c>
      <c r="D471" s="109">
        <v>82110</v>
      </c>
      <c r="E471" s="105" t="s">
        <v>183</v>
      </c>
      <c r="F471" s="106">
        <f t="shared" si="14"/>
        <v>1477.9800000000002</v>
      </c>
      <c r="G471" s="110">
        <f t="shared" si="15"/>
        <v>1.8000000000000002E-2</v>
      </c>
    </row>
    <row r="472" spans="1:7" x14ac:dyDescent="0.3">
      <c r="A472" s="103" t="s">
        <v>180</v>
      </c>
      <c r="B472" s="103" t="s">
        <v>177</v>
      </c>
      <c r="C472" s="104">
        <v>42557</v>
      </c>
      <c r="D472" s="109">
        <v>228040</v>
      </c>
      <c r="E472" s="105" t="s">
        <v>184</v>
      </c>
      <c r="F472" s="106">
        <f t="shared" si="14"/>
        <v>6385.119999999999</v>
      </c>
      <c r="G472" s="110">
        <f t="shared" si="15"/>
        <v>2.7999999999999997E-2</v>
      </c>
    </row>
    <row r="473" spans="1:7" x14ac:dyDescent="0.3">
      <c r="A473" s="103" t="s">
        <v>180</v>
      </c>
      <c r="B473" s="103" t="s">
        <v>177</v>
      </c>
      <c r="C473" s="104">
        <v>42428</v>
      </c>
      <c r="D473" s="109">
        <v>118370</v>
      </c>
      <c r="E473" s="105" t="s">
        <v>186</v>
      </c>
      <c r="F473" s="106">
        <f t="shared" si="14"/>
        <v>2130.6600000000003</v>
      </c>
      <c r="G473" s="110">
        <f t="shared" si="15"/>
        <v>1.8000000000000002E-2</v>
      </c>
    </row>
    <row r="474" spans="1:7" x14ac:dyDescent="0.3">
      <c r="A474" s="103" t="s">
        <v>178</v>
      </c>
      <c r="B474" s="103" t="s">
        <v>164</v>
      </c>
      <c r="C474" s="104">
        <v>42457</v>
      </c>
      <c r="D474" s="109">
        <v>268960</v>
      </c>
      <c r="E474" s="105" t="s">
        <v>165</v>
      </c>
      <c r="F474" s="106">
        <f t="shared" si="14"/>
        <v>7530.8799999999992</v>
      </c>
      <c r="G474" s="110">
        <f t="shared" si="15"/>
        <v>2.7999999999999997E-2</v>
      </c>
    </row>
    <row r="475" spans="1:7" x14ac:dyDescent="0.3">
      <c r="A475" s="103" t="s">
        <v>179</v>
      </c>
      <c r="B475" s="103" t="s">
        <v>164</v>
      </c>
      <c r="C475" s="104">
        <v>42482</v>
      </c>
      <c r="D475" s="109">
        <v>152120</v>
      </c>
      <c r="E475" s="105" t="s">
        <v>185</v>
      </c>
      <c r="F475" s="106">
        <f t="shared" si="14"/>
        <v>4259.3599999999997</v>
      </c>
      <c r="G475" s="110">
        <f t="shared" si="15"/>
        <v>2.7999999999999997E-2</v>
      </c>
    </row>
    <row r="476" spans="1:7" x14ac:dyDescent="0.3">
      <c r="A476" s="103" t="s">
        <v>180</v>
      </c>
      <c r="B476" s="103" t="s">
        <v>164</v>
      </c>
      <c r="C476" s="104">
        <v>42428</v>
      </c>
      <c r="D476" s="109">
        <v>45580</v>
      </c>
      <c r="E476" s="105" t="s">
        <v>183</v>
      </c>
      <c r="F476" s="106">
        <f t="shared" si="14"/>
        <v>820.44</v>
      </c>
      <c r="G476" s="110">
        <f t="shared" si="15"/>
        <v>1.8000000000000002E-2</v>
      </c>
    </row>
    <row r="477" spans="1:7" x14ac:dyDescent="0.3">
      <c r="A477" s="103" t="s">
        <v>180</v>
      </c>
      <c r="B477" s="103" t="s">
        <v>164</v>
      </c>
      <c r="C477" s="104">
        <v>42549</v>
      </c>
      <c r="D477" s="109">
        <v>270830</v>
      </c>
      <c r="E477" s="105" t="s">
        <v>184</v>
      </c>
      <c r="F477" s="106">
        <f t="shared" si="14"/>
        <v>7583.2399999999989</v>
      </c>
      <c r="G477" s="110">
        <f t="shared" si="15"/>
        <v>2.7999999999999997E-2</v>
      </c>
    </row>
    <row r="478" spans="1:7" x14ac:dyDescent="0.3">
      <c r="A478" s="103" t="s">
        <v>182</v>
      </c>
      <c r="B478" s="103" t="s">
        <v>164</v>
      </c>
      <c r="C478" s="104">
        <v>42379</v>
      </c>
      <c r="D478" s="109">
        <v>218690</v>
      </c>
      <c r="E478" s="105" t="s">
        <v>186</v>
      </c>
      <c r="F478" s="106">
        <f t="shared" si="14"/>
        <v>6123.32</v>
      </c>
      <c r="G478" s="110">
        <f t="shared" si="15"/>
        <v>2.7999999999999997E-2</v>
      </c>
    </row>
    <row r="479" spans="1:7" x14ac:dyDescent="0.3">
      <c r="A479" s="103" t="s">
        <v>182</v>
      </c>
      <c r="B479" s="103" t="s">
        <v>177</v>
      </c>
      <c r="C479" s="104">
        <v>42424</v>
      </c>
      <c r="D479" s="109">
        <v>272920</v>
      </c>
      <c r="E479" s="105" t="s">
        <v>165</v>
      </c>
      <c r="F479" s="106">
        <f t="shared" si="14"/>
        <v>7641.7599999999993</v>
      </c>
      <c r="G479" s="110">
        <f t="shared" si="15"/>
        <v>2.7999999999999997E-2</v>
      </c>
    </row>
    <row r="480" spans="1:7" x14ac:dyDescent="0.3">
      <c r="A480" s="103" t="s">
        <v>179</v>
      </c>
      <c r="B480" s="103" t="s">
        <v>166</v>
      </c>
      <c r="C480" s="104">
        <v>42586</v>
      </c>
      <c r="D480" s="109">
        <v>242410</v>
      </c>
      <c r="E480" s="105" t="s">
        <v>185</v>
      </c>
      <c r="F480" s="106">
        <f t="shared" si="14"/>
        <v>6787.48</v>
      </c>
      <c r="G480" s="110">
        <f t="shared" si="15"/>
        <v>2.7999999999999997E-2</v>
      </c>
    </row>
    <row r="481" spans="1:7" x14ac:dyDescent="0.3">
      <c r="A481" s="103" t="s">
        <v>181</v>
      </c>
      <c r="B481" s="103" t="s">
        <v>177</v>
      </c>
      <c r="C481" s="104">
        <v>42423</v>
      </c>
      <c r="D481" s="109">
        <v>145150</v>
      </c>
      <c r="E481" s="105" t="s">
        <v>183</v>
      </c>
      <c r="F481" s="106">
        <f t="shared" si="14"/>
        <v>2612.7000000000003</v>
      </c>
      <c r="G481" s="110">
        <f t="shared" si="15"/>
        <v>1.8000000000000002E-2</v>
      </c>
    </row>
    <row r="482" spans="1:7" x14ac:dyDescent="0.3">
      <c r="A482" s="103" t="s">
        <v>178</v>
      </c>
      <c r="B482" s="103" t="s">
        <v>164</v>
      </c>
      <c r="C482" s="104">
        <v>42506</v>
      </c>
      <c r="D482" s="109">
        <v>276110</v>
      </c>
      <c r="E482" s="105" t="s">
        <v>184</v>
      </c>
      <c r="F482" s="106">
        <f t="shared" si="14"/>
        <v>7731.079999999999</v>
      </c>
      <c r="G482" s="110">
        <f t="shared" si="15"/>
        <v>2.7999999999999997E-2</v>
      </c>
    </row>
    <row r="483" spans="1:7" x14ac:dyDescent="0.3">
      <c r="A483" s="103" t="s">
        <v>178</v>
      </c>
      <c r="B483" s="103" t="s">
        <v>177</v>
      </c>
      <c r="C483" s="104">
        <v>42556</v>
      </c>
      <c r="D483" s="109">
        <v>162070</v>
      </c>
      <c r="E483" s="105" t="s">
        <v>186</v>
      </c>
      <c r="F483" s="106">
        <f t="shared" si="14"/>
        <v>4537.9599999999991</v>
      </c>
      <c r="G483" s="110">
        <f t="shared" si="15"/>
        <v>2.7999999999999994E-2</v>
      </c>
    </row>
    <row r="484" spans="1:7" x14ac:dyDescent="0.3">
      <c r="A484" s="103" t="s">
        <v>181</v>
      </c>
      <c r="B484" s="103" t="s">
        <v>177</v>
      </c>
      <c r="C484" s="104">
        <v>42586</v>
      </c>
      <c r="D484" s="109">
        <v>211270</v>
      </c>
      <c r="E484" s="105" t="s">
        <v>165</v>
      </c>
      <c r="F484" s="106">
        <f t="shared" si="14"/>
        <v>5915.5599999999995</v>
      </c>
      <c r="G484" s="110">
        <f t="shared" si="15"/>
        <v>2.7999999999999997E-2</v>
      </c>
    </row>
    <row r="485" spans="1:7" x14ac:dyDescent="0.3">
      <c r="A485" s="103" t="s">
        <v>182</v>
      </c>
      <c r="B485" s="103" t="s">
        <v>164</v>
      </c>
      <c r="C485" s="104">
        <v>42450</v>
      </c>
      <c r="D485" s="109">
        <v>91890</v>
      </c>
      <c r="E485" s="105" t="s">
        <v>185</v>
      </c>
      <c r="F485" s="106">
        <f t="shared" si="14"/>
        <v>1654.0200000000002</v>
      </c>
      <c r="G485" s="110">
        <f t="shared" si="15"/>
        <v>1.8000000000000002E-2</v>
      </c>
    </row>
    <row r="486" spans="1:7" x14ac:dyDescent="0.3">
      <c r="A486" s="103" t="s">
        <v>180</v>
      </c>
      <c r="B486" s="103" t="s">
        <v>164</v>
      </c>
      <c r="C486" s="104">
        <v>42410</v>
      </c>
      <c r="D486" s="109">
        <v>39300</v>
      </c>
      <c r="E486" s="105" t="s">
        <v>183</v>
      </c>
      <c r="F486" s="106">
        <f t="shared" si="14"/>
        <v>707.40000000000009</v>
      </c>
      <c r="G486" s="110">
        <f t="shared" si="15"/>
        <v>1.8000000000000002E-2</v>
      </c>
    </row>
    <row r="487" spans="1:7" x14ac:dyDescent="0.3">
      <c r="A487" s="103" t="s">
        <v>180</v>
      </c>
      <c r="B487" s="103" t="s">
        <v>164</v>
      </c>
      <c r="C487" s="104">
        <v>42570</v>
      </c>
      <c r="D487" s="109">
        <v>77510</v>
      </c>
      <c r="E487" s="105" t="s">
        <v>184</v>
      </c>
      <c r="F487" s="106">
        <f t="shared" si="14"/>
        <v>1395.18</v>
      </c>
      <c r="G487" s="110">
        <f t="shared" si="15"/>
        <v>1.8000000000000002E-2</v>
      </c>
    </row>
    <row r="488" spans="1:7" x14ac:dyDescent="0.3">
      <c r="A488" s="103" t="s">
        <v>179</v>
      </c>
      <c r="B488" s="103" t="s">
        <v>164</v>
      </c>
      <c r="C488" s="104">
        <v>42521</v>
      </c>
      <c r="D488" s="109">
        <v>255670</v>
      </c>
      <c r="E488" s="105" t="s">
        <v>186</v>
      </c>
      <c r="F488" s="106">
        <f t="shared" si="14"/>
        <v>7158.7599999999993</v>
      </c>
      <c r="G488" s="110">
        <f t="shared" si="15"/>
        <v>2.7999999999999997E-2</v>
      </c>
    </row>
    <row r="489" spans="1:7" x14ac:dyDescent="0.3">
      <c r="A489" s="103" t="s">
        <v>180</v>
      </c>
      <c r="B489" s="103" t="s">
        <v>164</v>
      </c>
      <c r="C489" s="104">
        <v>42486</v>
      </c>
      <c r="D489" s="109">
        <v>209080</v>
      </c>
      <c r="E489" s="105" t="s">
        <v>183</v>
      </c>
      <c r="F489" s="106">
        <f t="shared" si="14"/>
        <v>5854.24</v>
      </c>
      <c r="G489" s="110">
        <f t="shared" si="15"/>
        <v>2.8000000000000001E-2</v>
      </c>
    </row>
    <row r="490" spans="1:7" x14ac:dyDescent="0.3">
      <c r="A490" s="103" t="s">
        <v>180</v>
      </c>
      <c r="B490" s="103" t="s">
        <v>164</v>
      </c>
      <c r="C490" s="104">
        <v>42560</v>
      </c>
      <c r="D490" s="109">
        <v>222320</v>
      </c>
      <c r="E490" s="105" t="s">
        <v>184</v>
      </c>
      <c r="F490" s="106">
        <f t="shared" si="14"/>
        <v>6224.9599999999991</v>
      </c>
      <c r="G490" s="110">
        <f t="shared" si="15"/>
        <v>2.7999999999999997E-2</v>
      </c>
    </row>
    <row r="491" spans="1:7" x14ac:dyDescent="0.3">
      <c r="A491" s="103" t="s">
        <v>178</v>
      </c>
      <c r="B491" s="103" t="s">
        <v>176</v>
      </c>
      <c r="C491" s="104">
        <v>42372</v>
      </c>
      <c r="D491" s="109">
        <v>132960</v>
      </c>
      <c r="E491" s="105" t="s">
        <v>186</v>
      </c>
      <c r="F491" s="106">
        <f t="shared" si="14"/>
        <v>2393.2800000000002</v>
      </c>
      <c r="G491" s="110">
        <f t="shared" si="15"/>
        <v>1.8000000000000002E-2</v>
      </c>
    </row>
    <row r="492" spans="1:7" x14ac:dyDescent="0.3">
      <c r="A492" s="103" t="s">
        <v>178</v>
      </c>
      <c r="B492" s="103" t="s">
        <v>176</v>
      </c>
      <c r="C492" s="104">
        <v>42551</v>
      </c>
      <c r="D492" s="109">
        <v>169440</v>
      </c>
      <c r="E492" s="105" t="s">
        <v>165</v>
      </c>
      <c r="F492" s="106">
        <f t="shared" si="14"/>
        <v>4744.32</v>
      </c>
      <c r="G492" s="110">
        <f t="shared" si="15"/>
        <v>2.7999999999999997E-2</v>
      </c>
    </row>
    <row r="493" spans="1:7" x14ac:dyDescent="0.3">
      <c r="A493" s="103" t="s">
        <v>182</v>
      </c>
      <c r="B493" s="103" t="s">
        <v>176</v>
      </c>
      <c r="C493" s="104">
        <v>42463</v>
      </c>
      <c r="D493" s="109">
        <v>69070</v>
      </c>
      <c r="E493" s="105" t="s">
        <v>185</v>
      </c>
      <c r="F493" s="106">
        <f t="shared" si="14"/>
        <v>1243.2600000000002</v>
      </c>
      <c r="G493" s="110">
        <f t="shared" si="15"/>
        <v>1.8000000000000002E-2</v>
      </c>
    </row>
    <row r="494" spans="1:7" x14ac:dyDescent="0.3">
      <c r="A494" s="103" t="s">
        <v>180</v>
      </c>
      <c r="B494" s="103" t="s">
        <v>166</v>
      </c>
      <c r="C494" s="104">
        <v>42601</v>
      </c>
      <c r="D494" s="109">
        <v>70030</v>
      </c>
      <c r="E494" s="105" t="s">
        <v>183</v>
      </c>
      <c r="F494" s="106">
        <f t="shared" si="14"/>
        <v>1260.5400000000002</v>
      </c>
      <c r="G494" s="110">
        <f t="shared" si="15"/>
        <v>1.8000000000000002E-2</v>
      </c>
    </row>
    <row r="495" spans="1:7" x14ac:dyDescent="0.3">
      <c r="A495" s="103" t="s">
        <v>182</v>
      </c>
      <c r="B495" s="103" t="s">
        <v>164</v>
      </c>
      <c r="C495" s="104">
        <v>42383</v>
      </c>
      <c r="D495" s="109">
        <v>87050</v>
      </c>
      <c r="E495" s="105" t="s">
        <v>184</v>
      </c>
      <c r="F495" s="106">
        <f t="shared" si="14"/>
        <v>1566.9</v>
      </c>
      <c r="G495" s="110">
        <f t="shared" si="15"/>
        <v>1.8000000000000002E-2</v>
      </c>
    </row>
    <row r="496" spans="1:7" x14ac:dyDescent="0.3">
      <c r="A496" s="103" t="s">
        <v>181</v>
      </c>
      <c r="B496" s="103" t="s">
        <v>177</v>
      </c>
      <c r="C496" s="104">
        <v>42497</v>
      </c>
      <c r="D496" s="109">
        <v>152800</v>
      </c>
      <c r="E496" s="105" t="s">
        <v>186</v>
      </c>
      <c r="F496" s="106">
        <f t="shared" si="14"/>
        <v>4278.3999999999996</v>
      </c>
      <c r="G496" s="110">
        <f t="shared" si="15"/>
        <v>2.7999999999999997E-2</v>
      </c>
    </row>
    <row r="497" spans="1:7" x14ac:dyDescent="0.3">
      <c r="A497" s="103" t="s">
        <v>182</v>
      </c>
      <c r="B497" s="103" t="s">
        <v>164</v>
      </c>
      <c r="C497" s="104">
        <v>42415</v>
      </c>
      <c r="D497" s="109">
        <v>44520</v>
      </c>
      <c r="E497" s="105" t="s">
        <v>165</v>
      </c>
      <c r="F497" s="106">
        <f t="shared" si="14"/>
        <v>801.36000000000013</v>
      </c>
      <c r="G497" s="110">
        <f t="shared" si="15"/>
        <v>1.8000000000000002E-2</v>
      </c>
    </row>
    <row r="498" spans="1:7" x14ac:dyDescent="0.3">
      <c r="A498" s="103" t="s">
        <v>182</v>
      </c>
      <c r="B498" s="103" t="s">
        <v>164</v>
      </c>
      <c r="C498" s="104">
        <v>42467</v>
      </c>
      <c r="D498" s="109">
        <v>258780</v>
      </c>
      <c r="E498" s="105" t="s">
        <v>185</v>
      </c>
      <c r="F498" s="106">
        <f t="shared" si="14"/>
        <v>7245.8399999999992</v>
      </c>
      <c r="G498" s="110">
        <f t="shared" si="15"/>
        <v>2.7999999999999997E-2</v>
      </c>
    </row>
    <row r="499" spans="1:7" x14ac:dyDescent="0.3">
      <c r="A499" s="103" t="s">
        <v>178</v>
      </c>
      <c r="B499" s="103" t="s">
        <v>164</v>
      </c>
      <c r="C499" s="104">
        <v>42437</v>
      </c>
      <c r="D499" s="109">
        <v>136110</v>
      </c>
      <c r="E499" s="105" t="s">
        <v>183</v>
      </c>
      <c r="F499" s="106">
        <f t="shared" si="14"/>
        <v>2449.9800000000005</v>
      </c>
      <c r="G499" s="110">
        <f t="shared" si="15"/>
        <v>1.8000000000000002E-2</v>
      </c>
    </row>
    <row r="500" spans="1:7" x14ac:dyDescent="0.3">
      <c r="A500" s="103" t="s">
        <v>181</v>
      </c>
      <c r="B500" s="103" t="s">
        <v>166</v>
      </c>
      <c r="C500" s="104">
        <v>42589</v>
      </c>
      <c r="D500" s="109">
        <v>67090</v>
      </c>
      <c r="E500" s="105" t="s">
        <v>184</v>
      </c>
      <c r="F500" s="106">
        <f t="shared" si="14"/>
        <v>1207.6200000000001</v>
      </c>
      <c r="G500" s="110">
        <f t="shared" si="15"/>
        <v>1.8000000000000002E-2</v>
      </c>
    </row>
    <row r="501" spans="1:7" x14ac:dyDescent="0.3">
      <c r="A501" s="103" t="s">
        <v>182</v>
      </c>
      <c r="B501" s="103" t="s">
        <v>164</v>
      </c>
      <c r="C501" s="104">
        <v>42373</v>
      </c>
      <c r="D501" s="109">
        <v>231730</v>
      </c>
      <c r="E501" s="105" t="s">
        <v>186</v>
      </c>
      <c r="F501" s="106">
        <f t="shared" si="14"/>
        <v>6488.44</v>
      </c>
      <c r="G501" s="110">
        <f t="shared" si="15"/>
        <v>2.7999999999999997E-2</v>
      </c>
    </row>
    <row r="502" spans="1:7" x14ac:dyDescent="0.3">
      <c r="A502" s="103" t="s">
        <v>178</v>
      </c>
      <c r="B502" s="103" t="s">
        <v>176</v>
      </c>
      <c r="C502" s="104">
        <v>42600</v>
      </c>
      <c r="D502" s="109">
        <v>80930</v>
      </c>
      <c r="E502" s="105" t="s">
        <v>165</v>
      </c>
      <c r="F502" s="106">
        <f t="shared" si="14"/>
        <v>1456.7400000000002</v>
      </c>
      <c r="G502" s="110">
        <f t="shared" si="15"/>
        <v>1.8000000000000002E-2</v>
      </c>
    </row>
    <row r="503" spans="1:7" x14ac:dyDescent="0.3">
      <c r="A503" s="103" t="s">
        <v>182</v>
      </c>
      <c r="B503" s="103" t="s">
        <v>166</v>
      </c>
      <c r="C503" s="104">
        <v>42521</v>
      </c>
      <c r="D503" s="109">
        <v>28400</v>
      </c>
      <c r="E503" s="105" t="s">
        <v>185</v>
      </c>
      <c r="F503" s="106">
        <f t="shared" si="14"/>
        <v>511.20000000000005</v>
      </c>
      <c r="G503" s="110">
        <f t="shared" si="15"/>
        <v>1.8000000000000002E-2</v>
      </c>
    </row>
    <row r="504" spans="1:7" x14ac:dyDescent="0.3">
      <c r="A504" s="103" t="s">
        <v>178</v>
      </c>
      <c r="B504" s="103" t="s">
        <v>164</v>
      </c>
      <c r="C504" s="104">
        <v>42601</v>
      </c>
      <c r="D504" s="109">
        <v>153040</v>
      </c>
      <c r="E504" s="105" t="s">
        <v>183</v>
      </c>
      <c r="F504" s="106">
        <f t="shared" si="14"/>
        <v>4285.12</v>
      </c>
      <c r="G504" s="110">
        <f t="shared" si="15"/>
        <v>2.8000000000000001E-2</v>
      </c>
    </row>
    <row r="505" spans="1:7" x14ac:dyDescent="0.3">
      <c r="A505" s="103" t="s">
        <v>178</v>
      </c>
      <c r="B505" s="103" t="s">
        <v>164</v>
      </c>
      <c r="C505" s="104">
        <v>42498</v>
      </c>
      <c r="D505" s="109">
        <v>287860</v>
      </c>
      <c r="E505" s="105" t="s">
        <v>184</v>
      </c>
      <c r="F505" s="106">
        <f t="shared" si="14"/>
        <v>8060.079999999999</v>
      </c>
      <c r="G505" s="110">
        <f t="shared" si="15"/>
        <v>2.7999999999999997E-2</v>
      </c>
    </row>
    <row r="506" spans="1:7" x14ac:dyDescent="0.3">
      <c r="A506" s="103" t="s">
        <v>182</v>
      </c>
      <c r="B506" s="103" t="s">
        <v>164</v>
      </c>
      <c r="C506" s="104">
        <v>42589</v>
      </c>
      <c r="D506" s="109">
        <v>211320</v>
      </c>
      <c r="E506" s="105" t="s">
        <v>186</v>
      </c>
      <c r="F506" s="106">
        <f t="shared" si="14"/>
        <v>5916.9599999999991</v>
      </c>
      <c r="G506" s="110">
        <f t="shared" si="15"/>
        <v>2.7999999999999997E-2</v>
      </c>
    </row>
    <row r="507" spans="1:7" x14ac:dyDescent="0.3">
      <c r="A507" s="103" t="s">
        <v>181</v>
      </c>
      <c r="B507" s="103" t="s">
        <v>176</v>
      </c>
      <c r="C507" s="104">
        <v>42426</v>
      </c>
      <c r="D507" s="109">
        <v>113240</v>
      </c>
      <c r="E507" s="105" t="s">
        <v>183</v>
      </c>
      <c r="F507" s="106">
        <f t="shared" si="14"/>
        <v>2038.3200000000002</v>
      </c>
      <c r="G507" s="110">
        <f t="shared" si="15"/>
        <v>1.8000000000000002E-2</v>
      </c>
    </row>
    <row r="508" spans="1:7" x14ac:dyDescent="0.3">
      <c r="A508" s="103" t="s">
        <v>179</v>
      </c>
      <c r="B508" s="103" t="s">
        <v>164</v>
      </c>
      <c r="C508" s="104">
        <v>42567</v>
      </c>
      <c r="D508" s="109">
        <v>298850</v>
      </c>
      <c r="E508" s="105" t="s">
        <v>184</v>
      </c>
      <c r="F508" s="106">
        <f t="shared" si="14"/>
        <v>8367.7999999999993</v>
      </c>
      <c r="G508" s="110">
        <f t="shared" si="15"/>
        <v>2.7999999999999997E-2</v>
      </c>
    </row>
    <row r="509" spans="1:7" x14ac:dyDescent="0.3">
      <c r="A509" s="103" t="s">
        <v>178</v>
      </c>
      <c r="B509" s="103" t="s">
        <v>177</v>
      </c>
      <c r="C509" s="104">
        <v>42409</v>
      </c>
      <c r="D509" s="109">
        <v>199590</v>
      </c>
      <c r="E509" s="105" t="s">
        <v>186</v>
      </c>
      <c r="F509" s="106">
        <f t="shared" si="14"/>
        <v>5588.5199999999995</v>
      </c>
      <c r="G509" s="110">
        <f t="shared" si="15"/>
        <v>2.7999999999999997E-2</v>
      </c>
    </row>
    <row r="510" spans="1:7" x14ac:dyDescent="0.3">
      <c r="A510" s="103" t="s">
        <v>180</v>
      </c>
      <c r="B510" s="103" t="s">
        <v>177</v>
      </c>
      <c r="C510" s="104">
        <v>42505</v>
      </c>
      <c r="D510" s="109">
        <v>269050</v>
      </c>
      <c r="E510" s="105" t="s">
        <v>165</v>
      </c>
      <c r="F510" s="106">
        <f t="shared" si="14"/>
        <v>7533.4</v>
      </c>
      <c r="G510" s="110">
        <f t="shared" si="15"/>
        <v>2.7999999999999997E-2</v>
      </c>
    </row>
    <row r="511" spans="1:7" x14ac:dyDescent="0.3">
      <c r="A511" s="103" t="s">
        <v>179</v>
      </c>
      <c r="B511" s="103" t="s">
        <v>166</v>
      </c>
      <c r="C511" s="104">
        <v>42442</v>
      </c>
      <c r="D511" s="109">
        <v>147580</v>
      </c>
      <c r="E511" s="105" t="s">
        <v>185</v>
      </c>
      <c r="F511" s="106">
        <f t="shared" si="14"/>
        <v>2656.4400000000005</v>
      </c>
      <c r="G511" s="110">
        <f t="shared" si="15"/>
        <v>1.8000000000000002E-2</v>
      </c>
    </row>
    <row r="512" spans="1:7" x14ac:dyDescent="0.3">
      <c r="A512" s="103" t="s">
        <v>178</v>
      </c>
      <c r="B512" s="103" t="s">
        <v>176</v>
      </c>
      <c r="C512" s="104">
        <v>42602</v>
      </c>
      <c r="D512" s="109">
        <v>153100</v>
      </c>
      <c r="E512" s="105" t="s">
        <v>183</v>
      </c>
      <c r="F512" s="106">
        <f t="shared" si="14"/>
        <v>4286.7999999999993</v>
      </c>
      <c r="G512" s="110">
        <f t="shared" si="15"/>
        <v>2.7999999999999994E-2</v>
      </c>
    </row>
    <row r="513" spans="1:7" x14ac:dyDescent="0.3">
      <c r="A513" s="103" t="s">
        <v>180</v>
      </c>
      <c r="B513" s="103" t="s">
        <v>177</v>
      </c>
      <c r="C513" s="104">
        <v>42378</v>
      </c>
      <c r="D513" s="109">
        <v>114230</v>
      </c>
      <c r="E513" s="105" t="s">
        <v>184</v>
      </c>
      <c r="F513" s="106">
        <f t="shared" si="14"/>
        <v>2056.1400000000003</v>
      </c>
      <c r="G513" s="110">
        <f t="shared" si="15"/>
        <v>1.8000000000000002E-2</v>
      </c>
    </row>
    <row r="514" spans="1:7" x14ac:dyDescent="0.3">
      <c r="A514" s="103" t="s">
        <v>178</v>
      </c>
      <c r="B514" s="103" t="s">
        <v>166</v>
      </c>
      <c r="C514" s="104">
        <v>42412</v>
      </c>
      <c r="D514" s="109">
        <v>94080</v>
      </c>
      <c r="E514" s="105" t="s">
        <v>186</v>
      </c>
      <c r="F514" s="106">
        <f t="shared" si="14"/>
        <v>1693.4400000000003</v>
      </c>
      <c r="G514" s="110">
        <f t="shared" si="15"/>
        <v>1.8000000000000002E-2</v>
      </c>
    </row>
    <row r="515" spans="1:7" x14ac:dyDescent="0.3">
      <c r="A515" s="103" t="s">
        <v>181</v>
      </c>
      <c r="B515" s="103" t="s">
        <v>176</v>
      </c>
      <c r="C515" s="104">
        <v>42394</v>
      </c>
      <c r="D515" s="109">
        <v>171060</v>
      </c>
      <c r="E515" s="105" t="s">
        <v>165</v>
      </c>
      <c r="F515" s="106">
        <f t="shared" si="14"/>
        <v>4789.6799999999994</v>
      </c>
      <c r="G515" s="110">
        <f t="shared" si="15"/>
        <v>2.7999999999999997E-2</v>
      </c>
    </row>
    <row r="516" spans="1:7" x14ac:dyDescent="0.3">
      <c r="A516" s="103" t="s">
        <v>182</v>
      </c>
      <c r="B516" s="103" t="s">
        <v>164</v>
      </c>
      <c r="C516" s="104">
        <v>42487</v>
      </c>
      <c r="D516" s="109">
        <v>249560</v>
      </c>
      <c r="E516" s="105" t="s">
        <v>185</v>
      </c>
      <c r="F516" s="106">
        <f t="shared" ref="F516:F579" si="16">IF(D516&gt;=150000,D516*2.8%,D516*1.8%)</f>
        <v>6987.6799999999994</v>
      </c>
      <c r="G516" s="110">
        <f t="shared" ref="G516:G579" si="17">F516/D516</f>
        <v>2.7999999999999997E-2</v>
      </c>
    </row>
    <row r="517" spans="1:7" x14ac:dyDescent="0.3">
      <c r="A517" s="103" t="s">
        <v>178</v>
      </c>
      <c r="B517" s="103" t="s">
        <v>177</v>
      </c>
      <c r="C517" s="104">
        <v>42530</v>
      </c>
      <c r="D517" s="109">
        <v>152160</v>
      </c>
      <c r="E517" s="105" t="s">
        <v>183</v>
      </c>
      <c r="F517" s="106">
        <f t="shared" si="16"/>
        <v>4260.4799999999996</v>
      </c>
      <c r="G517" s="110">
        <f t="shared" si="17"/>
        <v>2.7999999999999997E-2</v>
      </c>
    </row>
    <row r="518" spans="1:7" x14ac:dyDescent="0.3">
      <c r="A518" s="103" t="s">
        <v>182</v>
      </c>
      <c r="B518" s="103" t="s">
        <v>164</v>
      </c>
      <c r="C518" s="104">
        <v>42519</v>
      </c>
      <c r="D518" s="109">
        <v>32490</v>
      </c>
      <c r="E518" s="105" t="s">
        <v>184</v>
      </c>
      <c r="F518" s="106">
        <f t="shared" si="16"/>
        <v>584.82000000000005</v>
      </c>
      <c r="G518" s="110">
        <f t="shared" si="17"/>
        <v>1.8000000000000002E-2</v>
      </c>
    </row>
    <row r="519" spans="1:7" x14ac:dyDescent="0.3">
      <c r="A519" s="103" t="s">
        <v>179</v>
      </c>
      <c r="B519" s="103" t="s">
        <v>166</v>
      </c>
      <c r="C519" s="104">
        <v>42519</v>
      </c>
      <c r="D519" s="109">
        <v>105990</v>
      </c>
      <c r="E519" s="105" t="s">
        <v>186</v>
      </c>
      <c r="F519" s="106">
        <f t="shared" si="16"/>
        <v>1907.8200000000002</v>
      </c>
      <c r="G519" s="110">
        <f t="shared" si="17"/>
        <v>1.8000000000000002E-2</v>
      </c>
    </row>
    <row r="520" spans="1:7" x14ac:dyDescent="0.3">
      <c r="A520" s="103" t="s">
        <v>182</v>
      </c>
      <c r="B520" s="103" t="s">
        <v>164</v>
      </c>
      <c r="C520" s="104">
        <v>42527</v>
      </c>
      <c r="D520" s="109">
        <v>226740</v>
      </c>
      <c r="E520" s="105" t="s">
        <v>165</v>
      </c>
      <c r="F520" s="106">
        <f t="shared" si="16"/>
        <v>6348.7199999999993</v>
      </c>
      <c r="G520" s="110">
        <f t="shared" si="17"/>
        <v>2.7999999999999997E-2</v>
      </c>
    </row>
    <row r="521" spans="1:7" x14ac:dyDescent="0.3">
      <c r="A521" s="103" t="s">
        <v>179</v>
      </c>
      <c r="B521" s="103" t="s">
        <v>177</v>
      </c>
      <c r="C521" s="104">
        <v>42407</v>
      </c>
      <c r="D521" s="109">
        <v>201480</v>
      </c>
      <c r="E521" s="105" t="s">
        <v>185</v>
      </c>
      <c r="F521" s="106">
        <f t="shared" si="16"/>
        <v>5641.44</v>
      </c>
      <c r="G521" s="110">
        <f t="shared" si="17"/>
        <v>2.7999999999999997E-2</v>
      </c>
    </row>
    <row r="522" spans="1:7" x14ac:dyDescent="0.3">
      <c r="A522" s="103" t="s">
        <v>178</v>
      </c>
      <c r="B522" s="103" t="s">
        <v>166</v>
      </c>
      <c r="C522" s="104">
        <v>42461</v>
      </c>
      <c r="D522" s="109">
        <v>159550</v>
      </c>
      <c r="E522" s="105" t="s">
        <v>183</v>
      </c>
      <c r="F522" s="106">
        <f t="shared" si="16"/>
        <v>4467.3999999999996</v>
      </c>
      <c r="G522" s="110">
        <f t="shared" si="17"/>
        <v>2.7999999999999997E-2</v>
      </c>
    </row>
    <row r="523" spans="1:7" x14ac:dyDescent="0.3">
      <c r="A523" s="103" t="s">
        <v>182</v>
      </c>
      <c r="B523" s="103" t="s">
        <v>166</v>
      </c>
      <c r="C523" s="104">
        <v>42437</v>
      </c>
      <c r="D523" s="109">
        <v>172440</v>
      </c>
      <c r="E523" s="105" t="s">
        <v>184</v>
      </c>
      <c r="F523" s="106">
        <f t="shared" si="16"/>
        <v>4828.32</v>
      </c>
      <c r="G523" s="110">
        <f t="shared" si="17"/>
        <v>2.7999999999999997E-2</v>
      </c>
    </row>
    <row r="524" spans="1:7" x14ac:dyDescent="0.3">
      <c r="A524" s="103" t="s">
        <v>179</v>
      </c>
      <c r="B524" s="103" t="s">
        <v>177</v>
      </c>
      <c r="C524" s="104">
        <v>42559</v>
      </c>
      <c r="D524" s="109">
        <v>177500</v>
      </c>
      <c r="E524" s="105" t="s">
        <v>186</v>
      </c>
      <c r="F524" s="106">
        <f t="shared" si="16"/>
        <v>4969.9999999999991</v>
      </c>
      <c r="G524" s="110">
        <f t="shared" si="17"/>
        <v>2.7999999999999994E-2</v>
      </c>
    </row>
    <row r="525" spans="1:7" x14ac:dyDescent="0.3">
      <c r="A525" s="103" t="s">
        <v>181</v>
      </c>
      <c r="B525" s="103" t="s">
        <v>176</v>
      </c>
      <c r="C525" s="104">
        <v>42413</v>
      </c>
      <c r="D525" s="109">
        <v>271410</v>
      </c>
      <c r="E525" s="105" t="s">
        <v>183</v>
      </c>
      <c r="F525" s="106">
        <f t="shared" si="16"/>
        <v>7599.48</v>
      </c>
      <c r="G525" s="110">
        <f t="shared" si="17"/>
        <v>2.7999999999999997E-2</v>
      </c>
    </row>
    <row r="526" spans="1:7" x14ac:dyDescent="0.3">
      <c r="A526" s="103" t="s">
        <v>180</v>
      </c>
      <c r="B526" s="103" t="s">
        <v>166</v>
      </c>
      <c r="C526" s="104">
        <v>42505</v>
      </c>
      <c r="D526" s="109">
        <v>264430</v>
      </c>
      <c r="E526" s="105" t="s">
        <v>184</v>
      </c>
      <c r="F526" s="106">
        <f t="shared" si="16"/>
        <v>7404.0399999999991</v>
      </c>
      <c r="G526" s="110">
        <f t="shared" si="17"/>
        <v>2.7999999999999997E-2</v>
      </c>
    </row>
    <row r="527" spans="1:7" x14ac:dyDescent="0.3">
      <c r="A527" s="103" t="s">
        <v>179</v>
      </c>
      <c r="B527" s="103" t="s">
        <v>166</v>
      </c>
      <c r="C527" s="104">
        <v>42464</v>
      </c>
      <c r="D527" s="109">
        <v>168540</v>
      </c>
      <c r="E527" s="105" t="s">
        <v>186</v>
      </c>
      <c r="F527" s="106">
        <f t="shared" si="16"/>
        <v>4719.12</v>
      </c>
      <c r="G527" s="110">
        <f t="shared" si="17"/>
        <v>2.8000000000000001E-2</v>
      </c>
    </row>
    <row r="528" spans="1:7" x14ac:dyDescent="0.3">
      <c r="A528" s="103" t="s">
        <v>182</v>
      </c>
      <c r="B528" s="103" t="s">
        <v>176</v>
      </c>
      <c r="C528" s="104">
        <v>42484</v>
      </c>
      <c r="D528" s="109">
        <v>112010</v>
      </c>
      <c r="E528" s="105" t="s">
        <v>165</v>
      </c>
      <c r="F528" s="106">
        <f t="shared" si="16"/>
        <v>2016.1800000000003</v>
      </c>
      <c r="G528" s="110">
        <f t="shared" si="17"/>
        <v>1.8000000000000002E-2</v>
      </c>
    </row>
    <row r="529" spans="1:7" x14ac:dyDescent="0.3">
      <c r="A529" s="103" t="s">
        <v>182</v>
      </c>
      <c r="B529" s="103" t="s">
        <v>166</v>
      </c>
      <c r="C529" s="104">
        <v>42504</v>
      </c>
      <c r="D529" s="109">
        <v>92170</v>
      </c>
      <c r="E529" s="105" t="s">
        <v>185</v>
      </c>
      <c r="F529" s="106">
        <f t="shared" si="16"/>
        <v>1659.0600000000002</v>
      </c>
      <c r="G529" s="110">
        <f t="shared" si="17"/>
        <v>1.8000000000000002E-2</v>
      </c>
    </row>
    <row r="530" spans="1:7" x14ac:dyDescent="0.3">
      <c r="A530" s="103" t="s">
        <v>180</v>
      </c>
      <c r="B530" s="103" t="s">
        <v>164</v>
      </c>
      <c r="C530" s="104">
        <v>42569</v>
      </c>
      <c r="D530" s="109">
        <v>198730</v>
      </c>
      <c r="E530" s="105" t="s">
        <v>183</v>
      </c>
      <c r="F530" s="106">
        <f t="shared" si="16"/>
        <v>5564.44</v>
      </c>
      <c r="G530" s="110">
        <f t="shared" si="17"/>
        <v>2.7999999999999997E-2</v>
      </c>
    </row>
    <row r="531" spans="1:7" x14ac:dyDescent="0.3">
      <c r="A531" s="103" t="s">
        <v>182</v>
      </c>
      <c r="B531" s="103" t="s">
        <v>177</v>
      </c>
      <c r="C531" s="104">
        <v>42504</v>
      </c>
      <c r="D531" s="109">
        <v>61480</v>
      </c>
      <c r="E531" s="105" t="s">
        <v>184</v>
      </c>
      <c r="F531" s="106">
        <f t="shared" si="16"/>
        <v>1106.6400000000001</v>
      </c>
      <c r="G531" s="110">
        <f t="shared" si="17"/>
        <v>1.8000000000000002E-2</v>
      </c>
    </row>
    <row r="532" spans="1:7" x14ac:dyDescent="0.3">
      <c r="A532" s="103" t="s">
        <v>181</v>
      </c>
      <c r="B532" s="103" t="s">
        <v>164</v>
      </c>
      <c r="C532" s="104">
        <v>42591</v>
      </c>
      <c r="D532" s="109">
        <v>33500</v>
      </c>
      <c r="E532" s="105" t="s">
        <v>186</v>
      </c>
      <c r="F532" s="106">
        <f t="shared" si="16"/>
        <v>603.00000000000011</v>
      </c>
      <c r="G532" s="110">
        <f t="shared" si="17"/>
        <v>1.8000000000000002E-2</v>
      </c>
    </row>
    <row r="533" spans="1:7" x14ac:dyDescent="0.3">
      <c r="A533" s="103" t="s">
        <v>178</v>
      </c>
      <c r="B533" s="103" t="s">
        <v>176</v>
      </c>
      <c r="C533" s="104">
        <v>42549</v>
      </c>
      <c r="D533" s="109">
        <v>289390</v>
      </c>
      <c r="E533" s="105" t="s">
        <v>165</v>
      </c>
      <c r="F533" s="106">
        <f t="shared" si="16"/>
        <v>8102.9199999999992</v>
      </c>
      <c r="G533" s="110">
        <f t="shared" si="17"/>
        <v>2.7999999999999997E-2</v>
      </c>
    </row>
    <row r="534" spans="1:7" x14ac:dyDescent="0.3">
      <c r="A534" s="103" t="s">
        <v>181</v>
      </c>
      <c r="B534" s="103" t="s">
        <v>164</v>
      </c>
      <c r="C534" s="104">
        <v>42406</v>
      </c>
      <c r="D534" s="109">
        <v>172230</v>
      </c>
      <c r="E534" s="105" t="s">
        <v>185</v>
      </c>
      <c r="F534" s="106">
        <f t="shared" si="16"/>
        <v>4822.4399999999996</v>
      </c>
      <c r="G534" s="110">
        <f t="shared" si="17"/>
        <v>2.7999999999999997E-2</v>
      </c>
    </row>
    <row r="535" spans="1:7" x14ac:dyDescent="0.3">
      <c r="A535" s="103" t="s">
        <v>180</v>
      </c>
      <c r="B535" s="103" t="s">
        <v>164</v>
      </c>
      <c r="C535" s="104">
        <v>42503</v>
      </c>
      <c r="D535" s="109">
        <v>73660</v>
      </c>
      <c r="E535" s="105" t="s">
        <v>183</v>
      </c>
      <c r="F535" s="106">
        <f t="shared" si="16"/>
        <v>1325.88</v>
      </c>
      <c r="G535" s="110">
        <f t="shared" si="17"/>
        <v>1.8000000000000002E-2</v>
      </c>
    </row>
    <row r="536" spans="1:7" x14ac:dyDescent="0.3">
      <c r="A536" s="103" t="s">
        <v>180</v>
      </c>
      <c r="B536" s="103" t="s">
        <v>164</v>
      </c>
      <c r="C536" s="104">
        <v>42567</v>
      </c>
      <c r="D536" s="109">
        <v>95620</v>
      </c>
      <c r="E536" s="105" t="s">
        <v>184</v>
      </c>
      <c r="F536" s="106">
        <f t="shared" si="16"/>
        <v>1721.1600000000003</v>
      </c>
      <c r="G536" s="110">
        <f t="shared" si="17"/>
        <v>1.8000000000000002E-2</v>
      </c>
    </row>
    <row r="537" spans="1:7" x14ac:dyDescent="0.3">
      <c r="A537" s="103" t="s">
        <v>180</v>
      </c>
      <c r="B537" s="103" t="s">
        <v>166</v>
      </c>
      <c r="C537" s="104">
        <v>42494</v>
      </c>
      <c r="D537" s="109">
        <v>136870</v>
      </c>
      <c r="E537" s="105" t="s">
        <v>186</v>
      </c>
      <c r="F537" s="106">
        <f t="shared" si="16"/>
        <v>2463.6600000000003</v>
      </c>
      <c r="G537" s="110">
        <f t="shared" si="17"/>
        <v>1.8000000000000002E-2</v>
      </c>
    </row>
    <row r="538" spans="1:7" x14ac:dyDescent="0.3">
      <c r="A538" s="103" t="s">
        <v>182</v>
      </c>
      <c r="B538" s="103" t="s">
        <v>164</v>
      </c>
      <c r="C538" s="104">
        <v>42511</v>
      </c>
      <c r="D538" s="109">
        <v>225070</v>
      </c>
      <c r="E538" s="105" t="s">
        <v>165</v>
      </c>
      <c r="F538" s="106">
        <f t="shared" si="16"/>
        <v>6301.9599999999991</v>
      </c>
      <c r="G538" s="110">
        <f t="shared" si="17"/>
        <v>2.7999999999999997E-2</v>
      </c>
    </row>
    <row r="539" spans="1:7" x14ac:dyDescent="0.3">
      <c r="A539" s="103" t="s">
        <v>180</v>
      </c>
      <c r="B539" s="103" t="s">
        <v>166</v>
      </c>
      <c r="C539" s="104">
        <v>42453</v>
      </c>
      <c r="D539" s="109">
        <v>198510</v>
      </c>
      <c r="E539" s="105" t="s">
        <v>185</v>
      </c>
      <c r="F539" s="106">
        <f t="shared" si="16"/>
        <v>5558.28</v>
      </c>
      <c r="G539" s="110">
        <f t="shared" si="17"/>
        <v>2.7999999999999997E-2</v>
      </c>
    </row>
    <row r="540" spans="1:7" x14ac:dyDescent="0.3">
      <c r="A540" s="103" t="s">
        <v>179</v>
      </c>
      <c r="B540" s="103" t="s">
        <v>177</v>
      </c>
      <c r="C540" s="104">
        <v>42420</v>
      </c>
      <c r="D540" s="109">
        <v>278380</v>
      </c>
      <c r="E540" s="105" t="s">
        <v>183</v>
      </c>
      <c r="F540" s="106">
        <f t="shared" si="16"/>
        <v>7794.6399999999994</v>
      </c>
      <c r="G540" s="110">
        <f t="shared" si="17"/>
        <v>2.7999999999999997E-2</v>
      </c>
    </row>
    <row r="541" spans="1:7" x14ac:dyDescent="0.3">
      <c r="A541" s="103" t="s">
        <v>178</v>
      </c>
      <c r="B541" s="103" t="s">
        <v>164</v>
      </c>
      <c r="C541" s="104">
        <v>42443</v>
      </c>
      <c r="D541" s="109">
        <v>147910</v>
      </c>
      <c r="E541" s="105" t="s">
        <v>184</v>
      </c>
      <c r="F541" s="106">
        <f t="shared" si="16"/>
        <v>2662.38</v>
      </c>
      <c r="G541" s="110">
        <f t="shared" si="17"/>
        <v>1.8000000000000002E-2</v>
      </c>
    </row>
    <row r="542" spans="1:7" x14ac:dyDescent="0.3">
      <c r="A542" s="103" t="s">
        <v>179</v>
      </c>
      <c r="B542" s="103" t="s">
        <v>164</v>
      </c>
      <c r="C542" s="104">
        <v>42374</v>
      </c>
      <c r="D542" s="109">
        <v>128200</v>
      </c>
      <c r="E542" s="105" t="s">
        <v>186</v>
      </c>
      <c r="F542" s="106">
        <f t="shared" si="16"/>
        <v>2307.6000000000004</v>
      </c>
      <c r="G542" s="110">
        <f t="shared" si="17"/>
        <v>1.8000000000000002E-2</v>
      </c>
    </row>
    <row r="543" spans="1:7" x14ac:dyDescent="0.3">
      <c r="A543" s="103" t="s">
        <v>179</v>
      </c>
      <c r="B543" s="103" t="s">
        <v>164</v>
      </c>
      <c r="C543" s="104">
        <v>42549</v>
      </c>
      <c r="D543" s="109">
        <v>272390</v>
      </c>
      <c r="E543" s="105" t="s">
        <v>183</v>
      </c>
      <c r="F543" s="106">
        <f t="shared" si="16"/>
        <v>7626.9199999999992</v>
      </c>
      <c r="G543" s="110">
        <f t="shared" si="17"/>
        <v>2.7999999999999997E-2</v>
      </c>
    </row>
    <row r="544" spans="1:7" x14ac:dyDescent="0.3">
      <c r="A544" s="103" t="s">
        <v>178</v>
      </c>
      <c r="B544" s="103" t="s">
        <v>176</v>
      </c>
      <c r="C544" s="104">
        <v>42446</v>
      </c>
      <c r="D544" s="109">
        <v>163280</v>
      </c>
      <c r="E544" s="105" t="s">
        <v>184</v>
      </c>
      <c r="F544" s="106">
        <f t="shared" si="16"/>
        <v>4571.8399999999992</v>
      </c>
      <c r="G544" s="110">
        <f t="shared" si="17"/>
        <v>2.7999999999999994E-2</v>
      </c>
    </row>
    <row r="545" spans="1:7" x14ac:dyDescent="0.3">
      <c r="A545" s="103" t="s">
        <v>179</v>
      </c>
      <c r="B545" s="103" t="s">
        <v>166</v>
      </c>
      <c r="C545" s="104">
        <v>42408</v>
      </c>
      <c r="D545" s="109">
        <v>226980</v>
      </c>
      <c r="E545" s="105" t="s">
        <v>186</v>
      </c>
      <c r="F545" s="106">
        <f t="shared" si="16"/>
        <v>6355.44</v>
      </c>
      <c r="G545" s="110">
        <f t="shared" si="17"/>
        <v>2.7999999999999997E-2</v>
      </c>
    </row>
    <row r="546" spans="1:7" x14ac:dyDescent="0.3">
      <c r="A546" s="103" t="s">
        <v>181</v>
      </c>
      <c r="B546" s="103" t="s">
        <v>166</v>
      </c>
      <c r="C546" s="104">
        <v>42479</v>
      </c>
      <c r="D546" s="109">
        <v>212970</v>
      </c>
      <c r="E546" s="105" t="s">
        <v>165</v>
      </c>
      <c r="F546" s="106">
        <f t="shared" si="16"/>
        <v>5963.1599999999989</v>
      </c>
      <c r="G546" s="110">
        <f t="shared" si="17"/>
        <v>2.7999999999999994E-2</v>
      </c>
    </row>
    <row r="547" spans="1:7" x14ac:dyDescent="0.3">
      <c r="A547" s="103" t="s">
        <v>178</v>
      </c>
      <c r="B547" s="103" t="s">
        <v>177</v>
      </c>
      <c r="C547" s="104">
        <v>42452</v>
      </c>
      <c r="D547" s="109">
        <v>89710</v>
      </c>
      <c r="E547" s="105" t="s">
        <v>185</v>
      </c>
      <c r="F547" s="106">
        <f t="shared" si="16"/>
        <v>1614.7800000000002</v>
      </c>
      <c r="G547" s="110">
        <f t="shared" si="17"/>
        <v>1.8000000000000002E-2</v>
      </c>
    </row>
    <row r="548" spans="1:7" x14ac:dyDescent="0.3">
      <c r="A548" s="103" t="s">
        <v>181</v>
      </c>
      <c r="B548" s="103" t="s">
        <v>166</v>
      </c>
      <c r="C548" s="104">
        <v>42559</v>
      </c>
      <c r="D548" s="109">
        <v>73750</v>
      </c>
      <c r="E548" s="105" t="s">
        <v>183</v>
      </c>
      <c r="F548" s="106">
        <f t="shared" si="16"/>
        <v>1327.5000000000002</v>
      </c>
      <c r="G548" s="110">
        <f t="shared" si="17"/>
        <v>1.8000000000000002E-2</v>
      </c>
    </row>
    <row r="549" spans="1:7" x14ac:dyDescent="0.3">
      <c r="A549" s="103" t="s">
        <v>181</v>
      </c>
      <c r="B549" s="103" t="s">
        <v>177</v>
      </c>
      <c r="C549" s="104">
        <v>42409</v>
      </c>
      <c r="D549" s="109">
        <v>147980</v>
      </c>
      <c r="E549" s="105" t="s">
        <v>184</v>
      </c>
      <c r="F549" s="106">
        <f t="shared" si="16"/>
        <v>2663.6400000000003</v>
      </c>
      <c r="G549" s="110">
        <f t="shared" si="17"/>
        <v>1.8000000000000002E-2</v>
      </c>
    </row>
    <row r="550" spans="1:7" x14ac:dyDescent="0.3">
      <c r="A550" s="103" t="s">
        <v>181</v>
      </c>
      <c r="B550" s="103" t="s">
        <v>164</v>
      </c>
      <c r="C550" s="104">
        <v>42518</v>
      </c>
      <c r="D550" s="109">
        <v>140300</v>
      </c>
      <c r="E550" s="105" t="s">
        <v>186</v>
      </c>
      <c r="F550" s="106">
        <f t="shared" si="16"/>
        <v>2525.4</v>
      </c>
      <c r="G550" s="110">
        <f t="shared" si="17"/>
        <v>1.8000000000000002E-2</v>
      </c>
    </row>
    <row r="551" spans="1:7" x14ac:dyDescent="0.3">
      <c r="A551" s="103" t="s">
        <v>178</v>
      </c>
      <c r="B551" s="103" t="s">
        <v>176</v>
      </c>
      <c r="C551" s="104">
        <v>42589</v>
      </c>
      <c r="D551" s="109">
        <v>176760</v>
      </c>
      <c r="E551" s="105" t="s">
        <v>165</v>
      </c>
      <c r="F551" s="106">
        <f t="shared" si="16"/>
        <v>4949.28</v>
      </c>
      <c r="G551" s="110">
        <f t="shared" si="17"/>
        <v>2.7999999999999997E-2</v>
      </c>
    </row>
    <row r="552" spans="1:7" x14ac:dyDescent="0.3">
      <c r="A552" s="103" t="s">
        <v>180</v>
      </c>
      <c r="B552" s="103" t="s">
        <v>164</v>
      </c>
      <c r="C552" s="104">
        <v>42474</v>
      </c>
      <c r="D552" s="109">
        <v>254080</v>
      </c>
      <c r="E552" s="105" t="s">
        <v>185</v>
      </c>
      <c r="F552" s="106">
        <f t="shared" si="16"/>
        <v>7114.2399999999989</v>
      </c>
      <c r="G552" s="110">
        <f t="shared" si="17"/>
        <v>2.7999999999999997E-2</v>
      </c>
    </row>
    <row r="553" spans="1:7" x14ac:dyDescent="0.3">
      <c r="A553" s="103" t="s">
        <v>180</v>
      </c>
      <c r="B553" s="103" t="s">
        <v>164</v>
      </c>
      <c r="C553" s="104">
        <v>42539</v>
      </c>
      <c r="D553" s="109">
        <v>154450</v>
      </c>
      <c r="E553" s="105" t="s">
        <v>183</v>
      </c>
      <c r="F553" s="106">
        <f t="shared" si="16"/>
        <v>4324.5999999999995</v>
      </c>
      <c r="G553" s="110">
        <f t="shared" si="17"/>
        <v>2.7999999999999997E-2</v>
      </c>
    </row>
    <row r="554" spans="1:7" x14ac:dyDescent="0.3">
      <c r="A554" s="103" t="s">
        <v>180</v>
      </c>
      <c r="B554" s="103" t="s">
        <v>164</v>
      </c>
      <c r="C554" s="104">
        <v>42439</v>
      </c>
      <c r="D554" s="109">
        <v>53710</v>
      </c>
      <c r="E554" s="105" t="s">
        <v>184</v>
      </c>
      <c r="F554" s="106">
        <f t="shared" si="16"/>
        <v>966.78000000000009</v>
      </c>
      <c r="G554" s="110">
        <f t="shared" si="17"/>
        <v>1.8000000000000002E-2</v>
      </c>
    </row>
    <row r="555" spans="1:7" x14ac:dyDescent="0.3">
      <c r="A555" s="103" t="s">
        <v>179</v>
      </c>
      <c r="B555" s="103" t="s">
        <v>166</v>
      </c>
      <c r="C555" s="104">
        <v>42418</v>
      </c>
      <c r="D555" s="109">
        <v>35260</v>
      </c>
      <c r="E555" s="105" t="s">
        <v>186</v>
      </c>
      <c r="F555" s="106">
        <f t="shared" si="16"/>
        <v>634.68000000000006</v>
      </c>
      <c r="G555" s="110">
        <f t="shared" si="17"/>
        <v>1.8000000000000002E-2</v>
      </c>
    </row>
    <row r="556" spans="1:7" x14ac:dyDescent="0.3">
      <c r="A556" s="103" t="s">
        <v>178</v>
      </c>
      <c r="B556" s="103" t="s">
        <v>164</v>
      </c>
      <c r="C556" s="104">
        <v>42602</v>
      </c>
      <c r="D556" s="109">
        <v>229270</v>
      </c>
      <c r="E556" s="105" t="s">
        <v>165</v>
      </c>
      <c r="F556" s="106">
        <f t="shared" si="16"/>
        <v>6419.5599999999995</v>
      </c>
      <c r="G556" s="110">
        <f t="shared" si="17"/>
        <v>2.7999999999999997E-2</v>
      </c>
    </row>
    <row r="557" spans="1:7" x14ac:dyDescent="0.3">
      <c r="A557" s="103" t="s">
        <v>181</v>
      </c>
      <c r="B557" s="103" t="s">
        <v>177</v>
      </c>
      <c r="C557" s="104">
        <v>42408</v>
      </c>
      <c r="D557" s="109">
        <v>184840</v>
      </c>
      <c r="E557" s="105" t="s">
        <v>185</v>
      </c>
      <c r="F557" s="106">
        <f t="shared" si="16"/>
        <v>5175.5199999999995</v>
      </c>
      <c r="G557" s="110">
        <f t="shared" si="17"/>
        <v>2.7999999999999997E-2</v>
      </c>
    </row>
    <row r="558" spans="1:7" x14ac:dyDescent="0.3">
      <c r="A558" s="103" t="s">
        <v>182</v>
      </c>
      <c r="B558" s="103" t="s">
        <v>176</v>
      </c>
      <c r="C558" s="104">
        <v>42373</v>
      </c>
      <c r="D558" s="109">
        <v>275710</v>
      </c>
      <c r="E558" s="105" t="s">
        <v>183</v>
      </c>
      <c r="F558" s="106">
        <f t="shared" si="16"/>
        <v>7719.8799999999992</v>
      </c>
      <c r="G558" s="110">
        <f t="shared" si="17"/>
        <v>2.7999999999999997E-2</v>
      </c>
    </row>
    <row r="559" spans="1:7" x14ac:dyDescent="0.3">
      <c r="A559" s="103" t="s">
        <v>182</v>
      </c>
      <c r="B559" s="103" t="s">
        <v>177</v>
      </c>
      <c r="C559" s="104">
        <v>42494</v>
      </c>
      <c r="D559" s="109">
        <v>82470</v>
      </c>
      <c r="E559" s="105" t="s">
        <v>184</v>
      </c>
      <c r="F559" s="106">
        <f t="shared" si="16"/>
        <v>1484.4600000000003</v>
      </c>
      <c r="G559" s="110">
        <f t="shared" si="17"/>
        <v>1.8000000000000002E-2</v>
      </c>
    </row>
    <row r="560" spans="1:7" x14ac:dyDescent="0.3">
      <c r="A560" s="103" t="s">
        <v>179</v>
      </c>
      <c r="B560" s="103" t="s">
        <v>164</v>
      </c>
      <c r="C560" s="104">
        <v>42427</v>
      </c>
      <c r="D560" s="109">
        <v>108250</v>
      </c>
      <c r="E560" s="105" t="s">
        <v>186</v>
      </c>
      <c r="F560" s="106">
        <f t="shared" si="16"/>
        <v>1948.5000000000002</v>
      </c>
      <c r="G560" s="110">
        <f t="shared" si="17"/>
        <v>1.8000000000000002E-2</v>
      </c>
    </row>
    <row r="561" spans="1:7" x14ac:dyDescent="0.3">
      <c r="A561" s="103" t="s">
        <v>181</v>
      </c>
      <c r="B561" s="103" t="s">
        <v>177</v>
      </c>
      <c r="C561" s="104">
        <v>42459</v>
      </c>
      <c r="D561" s="109">
        <v>227960</v>
      </c>
      <c r="E561" s="105" t="s">
        <v>183</v>
      </c>
      <c r="F561" s="106">
        <f t="shared" si="16"/>
        <v>6382.8799999999992</v>
      </c>
      <c r="G561" s="110">
        <f t="shared" si="17"/>
        <v>2.7999999999999997E-2</v>
      </c>
    </row>
    <row r="562" spans="1:7" x14ac:dyDescent="0.3">
      <c r="A562" s="103" t="s">
        <v>181</v>
      </c>
      <c r="B562" s="103" t="s">
        <v>176</v>
      </c>
      <c r="C562" s="104">
        <v>42422</v>
      </c>
      <c r="D562" s="109">
        <v>193720</v>
      </c>
      <c r="E562" s="105" t="s">
        <v>184</v>
      </c>
      <c r="F562" s="106">
        <f t="shared" si="16"/>
        <v>5424.16</v>
      </c>
      <c r="G562" s="110">
        <f t="shared" si="17"/>
        <v>2.8000000000000001E-2</v>
      </c>
    </row>
    <row r="563" spans="1:7" x14ac:dyDescent="0.3">
      <c r="A563" s="103" t="s">
        <v>182</v>
      </c>
      <c r="B563" s="103" t="s">
        <v>177</v>
      </c>
      <c r="C563" s="104">
        <v>42392</v>
      </c>
      <c r="D563" s="109">
        <v>154860</v>
      </c>
      <c r="E563" s="105" t="s">
        <v>186</v>
      </c>
      <c r="F563" s="106">
        <f t="shared" si="16"/>
        <v>4336.08</v>
      </c>
      <c r="G563" s="110">
        <f t="shared" si="17"/>
        <v>2.8000000000000001E-2</v>
      </c>
    </row>
    <row r="564" spans="1:7" x14ac:dyDescent="0.3">
      <c r="A564" s="103" t="s">
        <v>179</v>
      </c>
      <c r="B564" s="103" t="s">
        <v>176</v>
      </c>
      <c r="C564" s="104">
        <v>42418</v>
      </c>
      <c r="D564" s="109">
        <v>266360</v>
      </c>
      <c r="E564" s="105" t="s">
        <v>165</v>
      </c>
      <c r="F564" s="106">
        <f t="shared" si="16"/>
        <v>7458.079999999999</v>
      </c>
      <c r="G564" s="110">
        <f t="shared" si="17"/>
        <v>2.7999999999999997E-2</v>
      </c>
    </row>
    <row r="565" spans="1:7" x14ac:dyDescent="0.3">
      <c r="A565" s="103" t="s">
        <v>182</v>
      </c>
      <c r="B565" s="103" t="s">
        <v>176</v>
      </c>
      <c r="C565" s="104">
        <v>42441</v>
      </c>
      <c r="D565" s="109">
        <v>65200</v>
      </c>
      <c r="E565" s="105" t="s">
        <v>185</v>
      </c>
      <c r="F565" s="106">
        <f t="shared" si="16"/>
        <v>1173.6000000000001</v>
      </c>
      <c r="G565" s="110">
        <f t="shared" si="17"/>
        <v>1.8000000000000002E-2</v>
      </c>
    </row>
    <row r="566" spans="1:7" x14ac:dyDescent="0.3">
      <c r="A566" s="103" t="s">
        <v>180</v>
      </c>
      <c r="B566" s="103" t="s">
        <v>166</v>
      </c>
      <c r="C566" s="104">
        <v>42564</v>
      </c>
      <c r="D566" s="109">
        <v>293530</v>
      </c>
      <c r="E566" s="105" t="s">
        <v>183</v>
      </c>
      <c r="F566" s="106">
        <f t="shared" si="16"/>
        <v>8218.8399999999983</v>
      </c>
      <c r="G566" s="110">
        <f t="shared" si="17"/>
        <v>2.7999999999999994E-2</v>
      </c>
    </row>
    <row r="567" spans="1:7" x14ac:dyDescent="0.3">
      <c r="A567" s="103" t="s">
        <v>178</v>
      </c>
      <c r="B567" s="103" t="s">
        <v>176</v>
      </c>
      <c r="C567" s="104">
        <v>42450</v>
      </c>
      <c r="D567" s="109">
        <v>55810</v>
      </c>
      <c r="E567" s="105" t="s">
        <v>184</v>
      </c>
      <c r="F567" s="106">
        <f t="shared" si="16"/>
        <v>1004.5800000000002</v>
      </c>
      <c r="G567" s="110">
        <f t="shared" si="17"/>
        <v>1.8000000000000002E-2</v>
      </c>
    </row>
    <row r="568" spans="1:7" x14ac:dyDescent="0.3">
      <c r="A568" s="103" t="s">
        <v>182</v>
      </c>
      <c r="B568" s="103" t="s">
        <v>177</v>
      </c>
      <c r="C568" s="104">
        <v>42502</v>
      </c>
      <c r="D568" s="109">
        <v>270930</v>
      </c>
      <c r="E568" s="105" t="s">
        <v>186</v>
      </c>
      <c r="F568" s="106">
        <f t="shared" si="16"/>
        <v>7586.0399999999991</v>
      </c>
      <c r="G568" s="110">
        <f t="shared" si="17"/>
        <v>2.7999999999999997E-2</v>
      </c>
    </row>
    <row r="569" spans="1:7" x14ac:dyDescent="0.3">
      <c r="A569" s="103" t="s">
        <v>179</v>
      </c>
      <c r="B569" s="103" t="s">
        <v>164</v>
      </c>
      <c r="C569" s="104">
        <v>42489</v>
      </c>
      <c r="D569" s="109">
        <v>279730</v>
      </c>
      <c r="E569" s="105" t="s">
        <v>165</v>
      </c>
      <c r="F569" s="106">
        <f t="shared" si="16"/>
        <v>7832.44</v>
      </c>
      <c r="G569" s="110">
        <f t="shared" si="17"/>
        <v>2.7999999999999997E-2</v>
      </c>
    </row>
    <row r="570" spans="1:7" x14ac:dyDescent="0.3">
      <c r="A570" s="103" t="s">
        <v>180</v>
      </c>
      <c r="B570" s="103" t="s">
        <v>164</v>
      </c>
      <c r="C570" s="104">
        <v>42418</v>
      </c>
      <c r="D570" s="109">
        <v>182080</v>
      </c>
      <c r="E570" s="105" t="s">
        <v>185</v>
      </c>
      <c r="F570" s="106">
        <f t="shared" si="16"/>
        <v>5098.24</v>
      </c>
      <c r="G570" s="110">
        <f t="shared" si="17"/>
        <v>2.7999999999999997E-2</v>
      </c>
    </row>
    <row r="571" spans="1:7" x14ac:dyDescent="0.3">
      <c r="A571" s="103" t="s">
        <v>178</v>
      </c>
      <c r="B571" s="103" t="s">
        <v>166</v>
      </c>
      <c r="C571" s="104">
        <v>42398</v>
      </c>
      <c r="D571" s="109">
        <v>105360</v>
      </c>
      <c r="E571" s="105" t="s">
        <v>183</v>
      </c>
      <c r="F571" s="106">
        <f t="shared" si="16"/>
        <v>1896.4800000000002</v>
      </c>
      <c r="G571" s="110">
        <f t="shared" si="17"/>
        <v>1.8000000000000002E-2</v>
      </c>
    </row>
    <row r="572" spans="1:7" x14ac:dyDescent="0.3">
      <c r="A572" s="103" t="s">
        <v>180</v>
      </c>
      <c r="B572" s="103" t="s">
        <v>176</v>
      </c>
      <c r="C572" s="104">
        <v>42377</v>
      </c>
      <c r="D572" s="109">
        <v>133910</v>
      </c>
      <c r="E572" s="105" t="s">
        <v>184</v>
      </c>
      <c r="F572" s="106">
        <f t="shared" si="16"/>
        <v>2410.38</v>
      </c>
      <c r="G572" s="110">
        <f t="shared" si="17"/>
        <v>1.8000000000000002E-2</v>
      </c>
    </row>
    <row r="573" spans="1:7" x14ac:dyDescent="0.3">
      <c r="A573" s="103" t="s">
        <v>179</v>
      </c>
      <c r="B573" s="103" t="s">
        <v>164</v>
      </c>
      <c r="C573" s="104">
        <v>42583</v>
      </c>
      <c r="D573" s="109">
        <v>278420</v>
      </c>
      <c r="E573" s="105" t="s">
        <v>186</v>
      </c>
      <c r="F573" s="106">
        <f t="shared" si="16"/>
        <v>7795.7599999999993</v>
      </c>
      <c r="G573" s="110">
        <f t="shared" si="17"/>
        <v>2.7999999999999997E-2</v>
      </c>
    </row>
    <row r="574" spans="1:7" x14ac:dyDescent="0.3">
      <c r="A574" s="103" t="s">
        <v>182</v>
      </c>
      <c r="B574" s="103" t="s">
        <v>164</v>
      </c>
      <c r="C574" s="104">
        <v>42379</v>
      </c>
      <c r="D574" s="109">
        <v>276750</v>
      </c>
      <c r="E574" s="105" t="s">
        <v>165</v>
      </c>
      <c r="F574" s="106">
        <f t="shared" si="16"/>
        <v>7748.9999999999991</v>
      </c>
      <c r="G574" s="110">
        <f t="shared" si="17"/>
        <v>2.7999999999999997E-2</v>
      </c>
    </row>
    <row r="575" spans="1:7" x14ac:dyDescent="0.3">
      <c r="A575" s="103" t="s">
        <v>179</v>
      </c>
      <c r="B575" s="103" t="s">
        <v>164</v>
      </c>
      <c r="C575" s="104">
        <v>42481</v>
      </c>
      <c r="D575" s="109">
        <v>94330</v>
      </c>
      <c r="E575" s="105" t="s">
        <v>185</v>
      </c>
      <c r="F575" s="106">
        <f t="shared" si="16"/>
        <v>1697.9400000000003</v>
      </c>
      <c r="G575" s="110">
        <f t="shared" si="17"/>
        <v>1.8000000000000002E-2</v>
      </c>
    </row>
    <row r="576" spans="1:7" x14ac:dyDescent="0.3">
      <c r="A576" s="103" t="s">
        <v>182</v>
      </c>
      <c r="B576" s="103" t="s">
        <v>166</v>
      </c>
      <c r="C576" s="104">
        <v>42522</v>
      </c>
      <c r="D576" s="109">
        <v>192080</v>
      </c>
      <c r="E576" s="105" t="s">
        <v>183</v>
      </c>
      <c r="F576" s="106">
        <f t="shared" si="16"/>
        <v>5378.24</v>
      </c>
      <c r="G576" s="110">
        <f t="shared" si="17"/>
        <v>2.8000000000000001E-2</v>
      </c>
    </row>
    <row r="577" spans="1:7" x14ac:dyDescent="0.3">
      <c r="A577" s="103" t="s">
        <v>178</v>
      </c>
      <c r="B577" s="103" t="s">
        <v>177</v>
      </c>
      <c r="C577" s="104">
        <v>42583</v>
      </c>
      <c r="D577" s="109">
        <v>39940</v>
      </c>
      <c r="E577" s="105" t="s">
        <v>184</v>
      </c>
      <c r="F577" s="106">
        <f t="shared" si="16"/>
        <v>718.92000000000007</v>
      </c>
      <c r="G577" s="110">
        <f t="shared" si="17"/>
        <v>1.8000000000000002E-2</v>
      </c>
    </row>
    <row r="578" spans="1:7" x14ac:dyDescent="0.3">
      <c r="A578" s="103" t="s">
        <v>178</v>
      </c>
      <c r="B578" s="103" t="s">
        <v>164</v>
      </c>
      <c r="C578" s="104">
        <v>42502</v>
      </c>
      <c r="D578" s="109">
        <v>202880</v>
      </c>
      <c r="E578" s="105" t="s">
        <v>186</v>
      </c>
      <c r="F578" s="106">
        <f t="shared" si="16"/>
        <v>5680.6399999999994</v>
      </c>
      <c r="G578" s="110">
        <f t="shared" si="17"/>
        <v>2.7999999999999997E-2</v>
      </c>
    </row>
    <row r="579" spans="1:7" x14ac:dyDescent="0.3">
      <c r="A579" s="103" t="s">
        <v>178</v>
      </c>
      <c r="B579" s="103" t="s">
        <v>176</v>
      </c>
      <c r="C579" s="104">
        <v>42463</v>
      </c>
      <c r="D579" s="109">
        <v>280750</v>
      </c>
      <c r="E579" s="105" t="s">
        <v>183</v>
      </c>
      <c r="F579" s="106">
        <f t="shared" si="16"/>
        <v>7860.9999999999991</v>
      </c>
      <c r="G579" s="110">
        <f t="shared" si="17"/>
        <v>2.7999999999999997E-2</v>
      </c>
    </row>
    <row r="580" spans="1:7" x14ac:dyDescent="0.3">
      <c r="A580" s="103" t="s">
        <v>182</v>
      </c>
      <c r="B580" s="103" t="s">
        <v>176</v>
      </c>
      <c r="C580" s="104">
        <v>42436</v>
      </c>
      <c r="D580" s="109">
        <v>69300</v>
      </c>
      <c r="E580" s="105" t="s">
        <v>184</v>
      </c>
      <c r="F580" s="106">
        <f t="shared" ref="F580:F643" si="18">IF(D580&gt;=150000,D580*2.8%,D580*1.8%)</f>
        <v>1247.4000000000001</v>
      </c>
      <c r="G580" s="110">
        <f t="shared" ref="G580:G643" si="19">F580/D580</f>
        <v>1.8000000000000002E-2</v>
      </c>
    </row>
    <row r="581" spans="1:7" x14ac:dyDescent="0.3">
      <c r="A581" s="103" t="s">
        <v>181</v>
      </c>
      <c r="B581" s="103" t="s">
        <v>176</v>
      </c>
      <c r="C581" s="104">
        <v>42452</v>
      </c>
      <c r="D581" s="109">
        <v>159090</v>
      </c>
      <c r="E581" s="105" t="s">
        <v>186</v>
      </c>
      <c r="F581" s="106">
        <f t="shared" si="18"/>
        <v>4454.5199999999995</v>
      </c>
      <c r="G581" s="110">
        <f t="shared" si="19"/>
        <v>2.7999999999999997E-2</v>
      </c>
    </row>
    <row r="582" spans="1:7" x14ac:dyDescent="0.3">
      <c r="A582" s="103" t="s">
        <v>179</v>
      </c>
      <c r="B582" s="103" t="s">
        <v>164</v>
      </c>
      <c r="C582" s="104">
        <v>42584</v>
      </c>
      <c r="D582" s="109">
        <v>171340</v>
      </c>
      <c r="E582" s="105" t="s">
        <v>165</v>
      </c>
      <c r="F582" s="106">
        <f t="shared" si="18"/>
        <v>4797.5199999999995</v>
      </c>
      <c r="G582" s="110">
        <f t="shared" si="19"/>
        <v>2.7999999999999997E-2</v>
      </c>
    </row>
    <row r="583" spans="1:7" x14ac:dyDescent="0.3">
      <c r="A583" s="103" t="s">
        <v>182</v>
      </c>
      <c r="B583" s="103" t="s">
        <v>177</v>
      </c>
      <c r="C583" s="104">
        <v>42452</v>
      </c>
      <c r="D583" s="109">
        <v>273700</v>
      </c>
      <c r="E583" s="105" t="s">
        <v>185</v>
      </c>
      <c r="F583" s="106">
        <f t="shared" si="18"/>
        <v>7663.5999999999995</v>
      </c>
      <c r="G583" s="110">
        <f t="shared" si="19"/>
        <v>2.7999999999999997E-2</v>
      </c>
    </row>
    <row r="584" spans="1:7" x14ac:dyDescent="0.3">
      <c r="A584" s="103" t="s">
        <v>178</v>
      </c>
      <c r="B584" s="103" t="s">
        <v>176</v>
      </c>
      <c r="C584" s="104">
        <v>42549</v>
      </c>
      <c r="D584" s="109">
        <v>257100</v>
      </c>
      <c r="E584" s="105" t="s">
        <v>183</v>
      </c>
      <c r="F584" s="106">
        <f t="shared" si="18"/>
        <v>7198.7999999999993</v>
      </c>
      <c r="G584" s="110">
        <f t="shared" si="19"/>
        <v>2.7999999999999997E-2</v>
      </c>
    </row>
    <row r="585" spans="1:7" x14ac:dyDescent="0.3">
      <c r="A585" s="103" t="s">
        <v>180</v>
      </c>
      <c r="B585" s="103" t="s">
        <v>177</v>
      </c>
      <c r="C585" s="104">
        <v>42398</v>
      </c>
      <c r="D585" s="109">
        <v>297440</v>
      </c>
      <c r="E585" s="105" t="s">
        <v>184</v>
      </c>
      <c r="F585" s="106">
        <f t="shared" si="18"/>
        <v>8328.32</v>
      </c>
      <c r="G585" s="110">
        <f t="shared" si="19"/>
        <v>2.8000000000000001E-2</v>
      </c>
    </row>
    <row r="586" spans="1:7" x14ac:dyDescent="0.3">
      <c r="A586" s="103" t="s">
        <v>179</v>
      </c>
      <c r="B586" s="103" t="s">
        <v>164</v>
      </c>
      <c r="C586" s="104">
        <v>42593</v>
      </c>
      <c r="D586" s="109">
        <v>103180</v>
      </c>
      <c r="E586" s="105" t="s">
        <v>186</v>
      </c>
      <c r="F586" s="106">
        <f t="shared" si="18"/>
        <v>1857.2400000000002</v>
      </c>
      <c r="G586" s="110">
        <f t="shared" si="19"/>
        <v>1.8000000000000002E-2</v>
      </c>
    </row>
    <row r="587" spans="1:7" x14ac:dyDescent="0.3">
      <c r="A587" s="103" t="s">
        <v>181</v>
      </c>
      <c r="B587" s="103" t="s">
        <v>176</v>
      </c>
      <c r="C587" s="104">
        <v>42597</v>
      </c>
      <c r="D587" s="109">
        <v>193620</v>
      </c>
      <c r="E587" s="105" t="s">
        <v>165</v>
      </c>
      <c r="F587" s="106">
        <f t="shared" si="18"/>
        <v>5421.36</v>
      </c>
      <c r="G587" s="110">
        <f t="shared" si="19"/>
        <v>2.7999999999999997E-2</v>
      </c>
    </row>
    <row r="588" spans="1:7" x14ac:dyDescent="0.3">
      <c r="A588" s="103" t="s">
        <v>178</v>
      </c>
      <c r="B588" s="103" t="s">
        <v>164</v>
      </c>
      <c r="C588" s="104">
        <v>42528</v>
      </c>
      <c r="D588" s="109">
        <v>60800</v>
      </c>
      <c r="E588" s="105" t="s">
        <v>185</v>
      </c>
      <c r="F588" s="106">
        <f t="shared" si="18"/>
        <v>1094.4000000000001</v>
      </c>
      <c r="G588" s="110">
        <f t="shared" si="19"/>
        <v>1.8000000000000002E-2</v>
      </c>
    </row>
    <row r="589" spans="1:7" x14ac:dyDescent="0.3">
      <c r="A589" s="103" t="s">
        <v>178</v>
      </c>
      <c r="B589" s="103" t="s">
        <v>177</v>
      </c>
      <c r="C589" s="104">
        <v>42501</v>
      </c>
      <c r="D589" s="109">
        <v>195120</v>
      </c>
      <c r="E589" s="105" t="s">
        <v>183</v>
      </c>
      <c r="F589" s="106">
        <f t="shared" si="18"/>
        <v>5463.36</v>
      </c>
      <c r="G589" s="110">
        <f t="shared" si="19"/>
        <v>2.7999999999999997E-2</v>
      </c>
    </row>
    <row r="590" spans="1:7" x14ac:dyDescent="0.3">
      <c r="A590" s="103" t="s">
        <v>182</v>
      </c>
      <c r="B590" s="103" t="s">
        <v>176</v>
      </c>
      <c r="C590" s="104">
        <v>42559</v>
      </c>
      <c r="D590" s="109">
        <v>256730</v>
      </c>
      <c r="E590" s="105" t="s">
        <v>184</v>
      </c>
      <c r="F590" s="106">
        <f t="shared" si="18"/>
        <v>7188.44</v>
      </c>
      <c r="G590" s="110">
        <f t="shared" si="19"/>
        <v>2.7999999999999997E-2</v>
      </c>
    </row>
    <row r="591" spans="1:7" x14ac:dyDescent="0.3">
      <c r="A591" s="103" t="s">
        <v>179</v>
      </c>
      <c r="B591" s="103" t="s">
        <v>164</v>
      </c>
      <c r="C591" s="104">
        <v>42423</v>
      </c>
      <c r="D591" s="109">
        <v>247230</v>
      </c>
      <c r="E591" s="105" t="s">
        <v>186</v>
      </c>
      <c r="F591" s="106">
        <f t="shared" si="18"/>
        <v>6922.44</v>
      </c>
      <c r="G591" s="110">
        <f t="shared" si="19"/>
        <v>2.7999999999999997E-2</v>
      </c>
    </row>
    <row r="592" spans="1:7" x14ac:dyDescent="0.3">
      <c r="A592" s="103" t="s">
        <v>182</v>
      </c>
      <c r="B592" s="103" t="s">
        <v>166</v>
      </c>
      <c r="C592" s="104">
        <v>42471</v>
      </c>
      <c r="D592" s="109">
        <v>72040</v>
      </c>
      <c r="E592" s="105" t="s">
        <v>165</v>
      </c>
      <c r="F592" s="106">
        <f t="shared" si="18"/>
        <v>1296.7200000000003</v>
      </c>
      <c r="G592" s="110">
        <f t="shared" si="19"/>
        <v>1.8000000000000002E-2</v>
      </c>
    </row>
    <row r="593" spans="1:7" x14ac:dyDescent="0.3">
      <c r="A593" s="103" t="s">
        <v>181</v>
      </c>
      <c r="B593" s="103" t="s">
        <v>164</v>
      </c>
      <c r="C593" s="104">
        <v>42594</v>
      </c>
      <c r="D593" s="109">
        <v>238910</v>
      </c>
      <c r="E593" s="105" t="s">
        <v>185</v>
      </c>
      <c r="F593" s="106">
        <f t="shared" si="18"/>
        <v>6689.48</v>
      </c>
      <c r="G593" s="110">
        <f t="shared" si="19"/>
        <v>2.7999999999999997E-2</v>
      </c>
    </row>
    <row r="594" spans="1:7" x14ac:dyDescent="0.3">
      <c r="A594" s="103" t="s">
        <v>182</v>
      </c>
      <c r="B594" s="103" t="s">
        <v>176</v>
      </c>
      <c r="C594" s="104">
        <v>42379</v>
      </c>
      <c r="D594" s="109">
        <v>176170</v>
      </c>
      <c r="E594" s="105" t="s">
        <v>183</v>
      </c>
      <c r="F594" s="106">
        <f t="shared" si="18"/>
        <v>4932.7599999999993</v>
      </c>
      <c r="G594" s="110">
        <f t="shared" si="19"/>
        <v>2.7999999999999997E-2</v>
      </c>
    </row>
    <row r="595" spans="1:7" x14ac:dyDescent="0.3">
      <c r="A595" s="103" t="s">
        <v>178</v>
      </c>
      <c r="B595" s="103" t="s">
        <v>164</v>
      </c>
      <c r="C595" s="104">
        <v>42434</v>
      </c>
      <c r="D595" s="109">
        <v>298920</v>
      </c>
      <c r="E595" s="105" t="s">
        <v>184</v>
      </c>
      <c r="F595" s="106">
        <f t="shared" si="18"/>
        <v>8369.7599999999984</v>
      </c>
      <c r="G595" s="110">
        <f t="shared" si="19"/>
        <v>2.7999999999999994E-2</v>
      </c>
    </row>
    <row r="596" spans="1:7" x14ac:dyDescent="0.3">
      <c r="A596" s="103" t="s">
        <v>182</v>
      </c>
      <c r="B596" s="103" t="s">
        <v>164</v>
      </c>
      <c r="C596" s="104">
        <v>42576</v>
      </c>
      <c r="D596" s="109">
        <v>225960</v>
      </c>
      <c r="E596" s="105" t="s">
        <v>186</v>
      </c>
      <c r="F596" s="106">
        <f t="shared" si="18"/>
        <v>6326.8799999999992</v>
      </c>
      <c r="G596" s="110">
        <f t="shared" si="19"/>
        <v>2.7999999999999997E-2</v>
      </c>
    </row>
    <row r="597" spans="1:7" x14ac:dyDescent="0.3">
      <c r="A597" s="103" t="s">
        <v>178</v>
      </c>
      <c r="B597" s="103" t="s">
        <v>166</v>
      </c>
      <c r="C597" s="104">
        <v>42575</v>
      </c>
      <c r="D597" s="109">
        <v>109880</v>
      </c>
      <c r="E597" s="105" t="s">
        <v>183</v>
      </c>
      <c r="F597" s="106">
        <f t="shared" si="18"/>
        <v>1977.8400000000001</v>
      </c>
      <c r="G597" s="110">
        <f t="shared" si="19"/>
        <v>1.8000000000000002E-2</v>
      </c>
    </row>
    <row r="598" spans="1:7" x14ac:dyDescent="0.3">
      <c r="A598" s="103" t="s">
        <v>182</v>
      </c>
      <c r="B598" s="103" t="s">
        <v>176</v>
      </c>
      <c r="C598" s="104">
        <v>42559</v>
      </c>
      <c r="D598" s="109">
        <v>51770</v>
      </c>
      <c r="E598" s="105" t="s">
        <v>184</v>
      </c>
      <c r="F598" s="106">
        <f t="shared" si="18"/>
        <v>931.86000000000013</v>
      </c>
      <c r="G598" s="110">
        <f t="shared" si="19"/>
        <v>1.8000000000000002E-2</v>
      </c>
    </row>
    <row r="599" spans="1:7" x14ac:dyDescent="0.3">
      <c r="A599" s="103" t="s">
        <v>182</v>
      </c>
      <c r="B599" s="103" t="s">
        <v>177</v>
      </c>
      <c r="C599" s="104">
        <v>42454</v>
      </c>
      <c r="D599" s="109">
        <v>178720</v>
      </c>
      <c r="E599" s="105" t="s">
        <v>186</v>
      </c>
      <c r="F599" s="106">
        <f t="shared" si="18"/>
        <v>5004.16</v>
      </c>
      <c r="G599" s="110">
        <f t="shared" si="19"/>
        <v>2.8000000000000001E-2</v>
      </c>
    </row>
    <row r="600" spans="1:7" x14ac:dyDescent="0.3">
      <c r="A600" s="103" t="s">
        <v>180</v>
      </c>
      <c r="B600" s="103" t="s">
        <v>164</v>
      </c>
      <c r="C600" s="104">
        <v>42507</v>
      </c>
      <c r="D600" s="109">
        <v>283590</v>
      </c>
      <c r="E600" s="105" t="s">
        <v>165</v>
      </c>
      <c r="F600" s="106">
        <f t="shared" si="18"/>
        <v>7940.5199999999995</v>
      </c>
      <c r="G600" s="110">
        <f t="shared" si="19"/>
        <v>2.7999999999999997E-2</v>
      </c>
    </row>
    <row r="601" spans="1:7" x14ac:dyDescent="0.3">
      <c r="A601" s="103" t="s">
        <v>178</v>
      </c>
      <c r="B601" s="103" t="s">
        <v>164</v>
      </c>
      <c r="C601" s="104">
        <v>42459</v>
      </c>
      <c r="D601" s="109">
        <v>212630</v>
      </c>
      <c r="E601" s="105" t="s">
        <v>185</v>
      </c>
      <c r="F601" s="106">
        <f t="shared" si="18"/>
        <v>5953.6399999999994</v>
      </c>
      <c r="G601" s="110">
        <f t="shared" si="19"/>
        <v>2.7999999999999997E-2</v>
      </c>
    </row>
    <row r="602" spans="1:7" x14ac:dyDescent="0.3">
      <c r="A602" s="103" t="s">
        <v>178</v>
      </c>
      <c r="B602" s="103" t="s">
        <v>177</v>
      </c>
      <c r="C602" s="104">
        <v>42447</v>
      </c>
      <c r="D602" s="109">
        <v>39700</v>
      </c>
      <c r="E602" s="105" t="s">
        <v>183</v>
      </c>
      <c r="F602" s="106">
        <f t="shared" si="18"/>
        <v>714.60000000000014</v>
      </c>
      <c r="G602" s="110">
        <f t="shared" si="19"/>
        <v>1.8000000000000002E-2</v>
      </c>
    </row>
    <row r="603" spans="1:7" x14ac:dyDescent="0.3">
      <c r="A603" s="103" t="s">
        <v>182</v>
      </c>
      <c r="B603" s="103" t="s">
        <v>177</v>
      </c>
      <c r="C603" s="104">
        <v>42601</v>
      </c>
      <c r="D603" s="109">
        <v>211470</v>
      </c>
      <c r="E603" s="105" t="s">
        <v>184</v>
      </c>
      <c r="F603" s="106">
        <f t="shared" si="18"/>
        <v>5921.1599999999989</v>
      </c>
      <c r="G603" s="110">
        <f t="shared" si="19"/>
        <v>2.7999999999999994E-2</v>
      </c>
    </row>
    <row r="604" spans="1:7" x14ac:dyDescent="0.3">
      <c r="A604" s="103" t="s">
        <v>182</v>
      </c>
      <c r="B604" s="103" t="s">
        <v>176</v>
      </c>
      <c r="C604" s="104">
        <v>42492</v>
      </c>
      <c r="D604" s="109">
        <v>51280</v>
      </c>
      <c r="E604" s="105" t="s">
        <v>186</v>
      </c>
      <c r="F604" s="106">
        <f t="shared" si="18"/>
        <v>923.04000000000008</v>
      </c>
      <c r="G604" s="110">
        <f t="shared" si="19"/>
        <v>1.8000000000000002E-2</v>
      </c>
    </row>
    <row r="605" spans="1:7" x14ac:dyDescent="0.3">
      <c r="A605" s="103" t="s">
        <v>178</v>
      </c>
      <c r="B605" s="103" t="s">
        <v>164</v>
      </c>
      <c r="C605" s="104">
        <v>42490</v>
      </c>
      <c r="D605" s="109">
        <v>263250</v>
      </c>
      <c r="E605" s="105" t="s">
        <v>165</v>
      </c>
      <c r="F605" s="106">
        <f t="shared" si="18"/>
        <v>7370.9999999999991</v>
      </c>
      <c r="G605" s="110">
        <f t="shared" si="19"/>
        <v>2.7999999999999997E-2</v>
      </c>
    </row>
    <row r="606" spans="1:7" x14ac:dyDescent="0.3">
      <c r="A606" s="103" t="s">
        <v>179</v>
      </c>
      <c r="B606" s="103" t="s">
        <v>164</v>
      </c>
      <c r="C606" s="104">
        <v>42559</v>
      </c>
      <c r="D606" s="109">
        <v>169510</v>
      </c>
      <c r="E606" s="105" t="s">
        <v>185</v>
      </c>
      <c r="F606" s="106">
        <f t="shared" si="18"/>
        <v>4746.28</v>
      </c>
      <c r="G606" s="110">
        <f t="shared" si="19"/>
        <v>2.7999999999999997E-2</v>
      </c>
    </row>
    <row r="607" spans="1:7" x14ac:dyDescent="0.3">
      <c r="A607" s="103" t="s">
        <v>178</v>
      </c>
      <c r="B607" s="103" t="s">
        <v>164</v>
      </c>
      <c r="C607" s="104">
        <v>42456</v>
      </c>
      <c r="D607" s="109">
        <v>181630</v>
      </c>
      <c r="E607" s="105" t="s">
        <v>183</v>
      </c>
      <c r="F607" s="106">
        <f t="shared" si="18"/>
        <v>5085.6399999999994</v>
      </c>
      <c r="G607" s="110">
        <f t="shared" si="19"/>
        <v>2.7999999999999997E-2</v>
      </c>
    </row>
    <row r="608" spans="1:7" x14ac:dyDescent="0.3">
      <c r="A608" s="103" t="s">
        <v>178</v>
      </c>
      <c r="B608" s="103" t="s">
        <v>177</v>
      </c>
      <c r="C608" s="104">
        <v>42464</v>
      </c>
      <c r="D608" s="109">
        <v>70800</v>
      </c>
      <c r="E608" s="105" t="s">
        <v>184</v>
      </c>
      <c r="F608" s="106">
        <f t="shared" si="18"/>
        <v>1274.4000000000001</v>
      </c>
      <c r="G608" s="110">
        <f t="shared" si="19"/>
        <v>1.8000000000000002E-2</v>
      </c>
    </row>
    <row r="609" spans="1:7" x14ac:dyDescent="0.3">
      <c r="A609" s="103" t="s">
        <v>180</v>
      </c>
      <c r="B609" s="103" t="s">
        <v>176</v>
      </c>
      <c r="C609" s="104">
        <v>42471</v>
      </c>
      <c r="D609" s="109">
        <v>89710</v>
      </c>
      <c r="E609" s="105" t="s">
        <v>186</v>
      </c>
      <c r="F609" s="106">
        <f t="shared" si="18"/>
        <v>1614.7800000000002</v>
      </c>
      <c r="G609" s="110">
        <f t="shared" si="19"/>
        <v>1.8000000000000002E-2</v>
      </c>
    </row>
    <row r="610" spans="1:7" x14ac:dyDescent="0.3">
      <c r="A610" s="103" t="s">
        <v>180</v>
      </c>
      <c r="B610" s="103" t="s">
        <v>166</v>
      </c>
      <c r="C610" s="104">
        <v>42550</v>
      </c>
      <c r="D610" s="109">
        <v>175900</v>
      </c>
      <c r="E610" s="105" t="s">
        <v>165</v>
      </c>
      <c r="F610" s="106">
        <f t="shared" si="18"/>
        <v>4925.2</v>
      </c>
      <c r="G610" s="110">
        <f t="shared" si="19"/>
        <v>2.8000000000000001E-2</v>
      </c>
    </row>
    <row r="611" spans="1:7" x14ac:dyDescent="0.3">
      <c r="A611" s="103" t="s">
        <v>181</v>
      </c>
      <c r="B611" s="103" t="s">
        <v>177</v>
      </c>
      <c r="C611" s="104">
        <v>42415</v>
      </c>
      <c r="D611" s="109">
        <v>209380</v>
      </c>
      <c r="E611" s="105" t="s">
        <v>185</v>
      </c>
      <c r="F611" s="106">
        <f t="shared" si="18"/>
        <v>5862.6399999999994</v>
      </c>
      <c r="G611" s="110">
        <f t="shared" si="19"/>
        <v>2.7999999999999997E-2</v>
      </c>
    </row>
    <row r="612" spans="1:7" x14ac:dyDescent="0.3">
      <c r="A612" s="103" t="s">
        <v>178</v>
      </c>
      <c r="B612" s="103" t="s">
        <v>166</v>
      </c>
      <c r="C612" s="104">
        <v>42499</v>
      </c>
      <c r="D612" s="109">
        <v>215940</v>
      </c>
      <c r="E612" s="105" t="s">
        <v>183</v>
      </c>
      <c r="F612" s="106">
        <f t="shared" si="18"/>
        <v>6046.32</v>
      </c>
      <c r="G612" s="110">
        <f t="shared" si="19"/>
        <v>2.7999999999999997E-2</v>
      </c>
    </row>
    <row r="613" spans="1:7" x14ac:dyDescent="0.3">
      <c r="A613" s="103" t="s">
        <v>180</v>
      </c>
      <c r="B613" s="103" t="s">
        <v>164</v>
      </c>
      <c r="C613" s="104">
        <v>42438</v>
      </c>
      <c r="D613" s="109">
        <v>203610</v>
      </c>
      <c r="E613" s="105" t="s">
        <v>184</v>
      </c>
      <c r="F613" s="106">
        <f t="shared" si="18"/>
        <v>5701.079999999999</v>
      </c>
      <c r="G613" s="110">
        <f t="shared" si="19"/>
        <v>2.7999999999999994E-2</v>
      </c>
    </row>
    <row r="614" spans="1:7" x14ac:dyDescent="0.3">
      <c r="A614" s="103" t="s">
        <v>178</v>
      </c>
      <c r="B614" s="103" t="s">
        <v>164</v>
      </c>
      <c r="C614" s="104">
        <v>42448</v>
      </c>
      <c r="D614" s="109">
        <v>29410</v>
      </c>
      <c r="E614" s="105" t="s">
        <v>186</v>
      </c>
      <c r="F614" s="106">
        <f t="shared" si="18"/>
        <v>529.38000000000011</v>
      </c>
      <c r="G614" s="110">
        <f t="shared" si="19"/>
        <v>1.8000000000000002E-2</v>
      </c>
    </row>
    <row r="615" spans="1:7" x14ac:dyDescent="0.3">
      <c r="A615" s="103" t="s">
        <v>180</v>
      </c>
      <c r="B615" s="103" t="s">
        <v>164</v>
      </c>
      <c r="C615" s="104">
        <v>42477</v>
      </c>
      <c r="D615" s="109">
        <v>48110</v>
      </c>
      <c r="E615" s="105" t="s">
        <v>183</v>
      </c>
      <c r="F615" s="106">
        <f t="shared" si="18"/>
        <v>865.98000000000013</v>
      </c>
      <c r="G615" s="110">
        <f t="shared" si="19"/>
        <v>1.8000000000000002E-2</v>
      </c>
    </row>
    <row r="616" spans="1:7" x14ac:dyDescent="0.3">
      <c r="A616" s="103" t="s">
        <v>179</v>
      </c>
      <c r="B616" s="103" t="s">
        <v>166</v>
      </c>
      <c r="C616" s="104">
        <v>42378</v>
      </c>
      <c r="D616" s="109">
        <v>61110</v>
      </c>
      <c r="E616" s="105" t="s">
        <v>184</v>
      </c>
      <c r="F616" s="106">
        <f t="shared" si="18"/>
        <v>1099.98</v>
      </c>
      <c r="G616" s="110">
        <f t="shared" si="19"/>
        <v>1.7999999999999999E-2</v>
      </c>
    </row>
    <row r="617" spans="1:7" x14ac:dyDescent="0.3">
      <c r="A617" s="103" t="s">
        <v>178</v>
      </c>
      <c r="B617" s="103" t="s">
        <v>164</v>
      </c>
      <c r="C617" s="104">
        <v>42424</v>
      </c>
      <c r="D617" s="109">
        <v>242720</v>
      </c>
      <c r="E617" s="105" t="s">
        <v>186</v>
      </c>
      <c r="F617" s="106">
        <f t="shared" si="18"/>
        <v>6796.1599999999989</v>
      </c>
      <c r="G617" s="110">
        <f t="shared" si="19"/>
        <v>2.7999999999999997E-2</v>
      </c>
    </row>
    <row r="618" spans="1:7" x14ac:dyDescent="0.3">
      <c r="A618" s="103" t="s">
        <v>182</v>
      </c>
      <c r="B618" s="103" t="s">
        <v>176</v>
      </c>
      <c r="C618" s="104">
        <v>42426</v>
      </c>
      <c r="D618" s="109">
        <v>51710</v>
      </c>
      <c r="E618" s="105" t="s">
        <v>165</v>
      </c>
      <c r="F618" s="106">
        <f t="shared" si="18"/>
        <v>930.78000000000009</v>
      </c>
      <c r="G618" s="110">
        <f t="shared" si="19"/>
        <v>1.8000000000000002E-2</v>
      </c>
    </row>
    <row r="619" spans="1:7" x14ac:dyDescent="0.3">
      <c r="A619" s="103" t="s">
        <v>180</v>
      </c>
      <c r="B619" s="103" t="s">
        <v>177</v>
      </c>
      <c r="C619" s="104">
        <v>42584</v>
      </c>
      <c r="D619" s="109">
        <v>162670</v>
      </c>
      <c r="E619" s="105" t="s">
        <v>185</v>
      </c>
      <c r="F619" s="106">
        <f t="shared" si="18"/>
        <v>4554.7599999999993</v>
      </c>
      <c r="G619" s="110">
        <f t="shared" si="19"/>
        <v>2.7999999999999997E-2</v>
      </c>
    </row>
    <row r="620" spans="1:7" x14ac:dyDescent="0.3">
      <c r="A620" s="103" t="s">
        <v>179</v>
      </c>
      <c r="B620" s="103" t="s">
        <v>166</v>
      </c>
      <c r="C620" s="104">
        <v>42570</v>
      </c>
      <c r="D620" s="109">
        <v>164310</v>
      </c>
      <c r="E620" s="105" t="s">
        <v>183</v>
      </c>
      <c r="F620" s="106">
        <f t="shared" si="18"/>
        <v>4600.6799999999994</v>
      </c>
      <c r="G620" s="110">
        <f t="shared" si="19"/>
        <v>2.7999999999999997E-2</v>
      </c>
    </row>
    <row r="621" spans="1:7" x14ac:dyDescent="0.3">
      <c r="A621" s="103" t="s">
        <v>182</v>
      </c>
      <c r="B621" s="103" t="s">
        <v>176</v>
      </c>
      <c r="C621" s="104">
        <v>42380</v>
      </c>
      <c r="D621" s="109">
        <v>175950</v>
      </c>
      <c r="E621" s="105" t="s">
        <v>184</v>
      </c>
      <c r="F621" s="106">
        <f t="shared" si="18"/>
        <v>4926.5999999999995</v>
      </c>
      <c r="G621" s="110">
        <f t="shared" si="19"/>
        <v>2.7999999999999997E-2</v>
      </c>
    </row>
    <row r="622" spans="1:7" x14ac:dyDescent="0.3">
      <c r="A622" s="103" t="s">
        <v>178</v>
      </c>
      <c r="B622" s="103" t="s">
        <v>166</v>
      </c>
      <c r="C622" s="104">
        <v>42467</v>
      </c>
      <c r="D622" s="109">
        <v>153740</v>
      </c>
      <c r="E622" s="105" t="s">
        <v>186</v>
      </c>
      <c r="F622" s="106">
        <f t="shared" si="18"/>
        <v>4304.7199999999993</v>
      </c>
      <c r="G622" s="110">
        <f t="shared" si="19"/>
        <v>2.7999999999999997E-2</v>
      </c>
    </row>
    <row r="623" spans="1:7" x14ac:dyDescent="0.3">
      <c r="A623" s="103" t="s">
        <v>178</v>
      </c>
      <c r="B623" s="103" t="s">
        <v>164</v>
      </c>
      <c r="C623" s="104">
        <v>42453</v>
      </c>
      <c r="D623" s="109">
        <v>250810</v>
      </c>
      <c r="E623" s="105" t="s">
        <v>165</v>
      </c>
      <c r="F623" s="106">
        <f t="shared" si="18"/>
        <v>7022.6799999999994</v>
      </c>
      <c r="G623" s="110">
        <f t="shared" si="19"/>
        <v>2.7999999999999997E-2</v>
      </c>
    </row>
    <row r="624" spans="1:7" x14ac:dyDescent="0.3">
      <c r="A624" s="103" t="s">
        <v>181</v>
      </c>
      <c r="B624" s="103" t="s">
        <v>177</v>
      </c>
      <c r="C624" s="104">
        <v>42585</v>
      </c>
      <c r="D624" s="109">
        <v>201800</v>
      </c>
      <c r="E624" s="105" t="s">
        <v>185</v>
      </c>
      <c r="F624" s="106">
        <f t="shared" si="18"/>
        <v>5650.4</v>
      </c>
      <c r="G624" s="110">
        <f t="shared" si="19"/>
        <v>2.7999999999999997E-2</v>
      </c>
    </row>
    <row r="625" spans="1:7" x14ac:dyDescent="0.3">
      <c r="A625" s="103" t="s">
        <v>181</v>
      </c>
      <c r="B625" s="103" t="s">
        <v>177</v>
      </c>
      <c r="C625" s="104">
        <v>42575</v>
      </c>
      <c r="D625" s="109">
        <v>278110</v>
      </c>
      <c r="E625" s="105" t="s">
        <v>183</v>
      </c>
      <c r="F625" s="106">
        <f t="shared" si="18"/>
        <v>7787.079999999999</v>
      </c>
      <c r="G625" s="110">
        <f t="shared" si="19"/>
        <v>2.7999999999999997E-2</v>
      </c>
    </row>
    <row r="626" spans="1:7" x14ac:dyDescent="0.3">
      <c r="A626" s="103" t="s">
        <v>180</v>
      </c>
      <c r="B626" s="103" t="s">
        <v>166</v>
      </c>
      <c r="C626" s="104">
        <v>42373</v>
      </c>
      <c r="D626" s="109">
        <v>157130</v>
      </c>
      <c r="E626" s="105" t="s">
        <v>184</v>
      </c>
      <c r="F626" s="106">
        <f t="shared" si="18"/>
        <v>4399.6399999999994</v>
      </c>
      <c r="G626" s="110">
        <f t="shared" si="19"/>
        <v>2.7999999999999997E-2</v>
      </c>
    </row>
    <row r="627" spans="1:7" x14ac:dyDescent="0.3">
      <c r="A627" s="103" t="s">
        <v>178</v>
      </c>
      <c r="B627" s="103" t="s">
        <v>164</v>
      </c>
      <c r="C627" s="104">
        <v>42595</v>
      </c>
      <c r="D627" s="109">
        <v>96720</v>
      </c>
      <c r="E627" s="105" t="s">
        <v>186</v>
      </c>
      <c r="F627" s="106">
        <f t="shared" si="18"/>
        <v>1740.9600000000003</v>
      </c>
      <c r="G627" s="110">
        <f t="shared" si="19"/>
        <v>1.8000000000000002E-2</v>
      </c>
    </row>
    <row r="628" spans="1:7" x14ac:dyDescent="0.3">
      <c r="A628" s="103" t="s">
        <v>182</v>
      </c>
      <c r="B628" s="103" t="s">
        <v>176</v>
      </c>
      <c r="C628" s="104">
        <v>42457</v>
      </c>
      <c r="D628" s="109">
        <v>214780</v>
      </c>
      <c r="E628" s="105" t="s">
        <v>165</v>
      </c>
      <c r="F628" s="106">
        <f t="shared" si="18"/>
        <v>6013.8399999999992</v>
      </c>
      <c r="G628" s="110">
        <f t="shared" si="19"/>
        <v>2.7999999999999997E-2</v>
      </c>
    </row>
    <row r="629" spans="1:7" x14ac:dyDescent="0.3">
      <c r="A629" s="103" t="s">
        <v>182</v>
      </c>
      <c r="B629" s="103" t="s">
        <v>176</v>
      </c>
      <c r="C629" s="104">
        <v>42534</v>
      </c>
      <c r="D629" s="109">
        <v>72110</v>
      </c>
      <c r="E629" s="105" t="s">
        <v>185</v>
      </c>
      <c r="F629" s="106">
        <f t="shared" si="18"/>
        <v>1297.9800000000002</v>
      </c>
      <c r="G629" s="110">
        <f t="shared" si="19"/>
        <v>1.8000000000000002E-2</v>
      </c>
    </row>
    <row r="630" spans="1:7" x14ac:dyDescent="0.3">
      <c r="A630" s="103" t="s">
        <v>179</v>
      </c>
      <c r="B630" s="103" t="s">
        <v>176</v>
      </c>
      <c r="C630" s="104">
        <v>42539</v>
      </c>
      <c r="D630" s="109">
        <v>258100</v>
      </c>
      <c r="E630" s="105" t="s">
        <v>183</v>
      </c>
      <c r="F630" s="106">
        <f t="shared" si="18"/>
        <v>7226.7999999999993</v>
      </c>
      <c r="G630" s="110">
        <f t="shared" si="19"/>
        <v>2.7999999999999997E-2</v>
      </c>
    </row>
    <row r="631" spans="1:7" x14ac:dyDescent="0.3">
      <c r="A631" s="103" t="s">
        <v>179</v>
      </c>
      <c r="B631" s="103" t="s">
        <v>177</v>
      </c>
      <c r="C631" s="104">
        <v>42568</v>
      </c>
      <c r="D631" s="109">
        <v>43640</v>
      </c>
      <c r="E631" s="105" t="s">
        <v>184</v>
      </c>
      <c r="F631" s="106">
        <f t="shared" si="18"/>
        <v>785.5200000000001</v>
      </c>
      <c r="G631" s="110">
        <f t="shared" si="19"/>
        <v>1.8000000000000002E-2</v>
      </c>
    </row>
    <row r="632" spans="1:7" x14ac:dyDescent="0.3">
      <c r="A632" s="103" t="s">
        <v>180</v>
      </c>
      <c r="B632" s="103" t="s">
        <v>177</v>
      </c>
      <c r="C632" s="104">
        <v>42527</v>
      </c>
      <c r="D632" s="109">
        <v>89590</v>
      </c>
      <c r="E632" s="105" t="s">
        <v>186</v>
      </c>
      <c r="F632" s="106">
        <f t="shared" si="18"/>
        <v>1612.6200000000001</v>
      </c>
      <c r="G632" s="110">
        <f t="shared" si="19"/>
        <v>1.8000000000000002E-2</v>
      </c>
    </row>
    <row r="633" spans="1:7" x14ac:dyDescent="0.3">
      <c r="A633" s="103" t="s">
        <v>178</v>
      </c>
      <c r="B633" s="103" t="s">
        <v>177</v>
      </c>
      <c r="C633" s="104">
        <v>42534</v>
      </c>
      <c r="D633" s="109">
        <v>81620</v>
      </c>
      <c r="E633" s="105" t="s">
        <v>183</v>
      </c>
      <c r="F633" s="106">
        <f t="shared" si="18"/>
        <v>1469.16</v>
      </c>
      <c r="G633" s="110">
        <f t="shared" si="19"/>
        <v>1.8000000000000002E-2</v>
      </c>
    </row>
    <row r="634" spans="1:7" x14ac:dyDescent="0.3">
      <c r="A634" s="103" t="s">
        <v>182</v>
      </c>
      <c r="B634" s="103" t="s">
        <v>164</v>
      </c>
      <c r="C634" s="104">
        <v>42595</v>
      </c>
      <c r="D634" s="109">
        <v>99920</v>
      </c>
      <c r="E634" s="105" t="s">
        <v>184</v>
      </c>
      <c r="F634" s="106">
        <f t="shared" si="18"/>
        <v>1798.5600000000002</v>
      </c>
      <c r="G634" s="110">
        <f t="shared" si="19"/>
        <v>1.8000000000000002E-2</v>
      </c>
    </row>
    <row r="635" spans="1:7" x14ac:dyDescent="0.3">
      <c r="A635" s="103" t="s">
        <v>179</v>
      </c>
      <c r="B635" s="103" t="s">
        <v>166</v>
      </c>
      <c r="C635" s="104">
        <v>42415</v>
      </c>
      <c r="D635" s="109">
        <v>108420</v>
      </c>
      <c r="E635" s="105" t="s">
        <v>186</v>
      </c>
      <c r="F635" s="106">
        <f t="shared" si="18"/>
        <v>1951.5600000000002</v>
      </c>
      <c r="G635" s="110">
        <f t="shared" si="19"/>
        <v>1.8000000000000002E-2</v>
      </c>
    </row>
    <row r="636" spans="1:7" x14ac:dyDescent="0.3">
      <c r="A636" s="103" t="s">
        <v>181</v>
      </c>
      <c r="B636" s="103" t="s">
        <v>164</v>
      </c>
      <c r="C636" s="104">
        <v>42538</v>
      </c>
      <c r="D636" s="109">
        <v>286870</v>
      </c>
      <c r="E636" s="105" t="s">
        <v>165</v>
      </c>
      <c r="F636" s="106">
        <f t="shared" si="18"/>
        <v>8032.3599999999988</v>
      </c>
      <c r="G636" s="110">
        <f t="shared" si="19"/>
        <v>2.7999999999999997E-2</v>
      </c>
    </row>
    <row r="637" spans="1:7" x14ac:dyDescent="0.3">
      <c r="A637" s="103" t="s">
        <v>180</v>
      </c>
      <c r="B637" s="103" t="s">
        <v>177</v>
      </c>
      <c r="C637" s="104">
        <v>42456</v>
      </c>
      <c r="D637" s="109">
        <v>134720</v>
      </c>
      <c r="E637" s="105" t="s">
        <v>185</v>
      </c>
      <c r="F637" s="106">
        <f t="shared" si="18"/>
        <v>2424.9600000000005</v>
      </c>
      <c r="G637" s="110">
        <f t="shared" si="19"/>
        <v>1.8000000000000002E-2</v>
      </c>
    </row>
    <row r="638" spans="1:7" x14ac:dyDescent="0.3">
      <c r="A638" s="103" t="s">
        <v>182</v>
      </c>
      <c r="B638" s="103" t="s">
        <v>176</v>
      </c>
      <c r="C638" s="104">
        <v>42595</v>
      </c>
      <c r="D638" s="109">
        <v>93050</v>
      </c>
      <c r="E638" s="105" t="s">
        <v>183</v>
      </c>
      <c r="F638" s="106">
        <f t="shared" si="18"/>
        <v>1674.9</v>
      </c>
      <c r="G638" s="110">
        <f t="shared" si="19"/>
        <v>1.8000000000000002E-2</v>
      </c>
    </row>
    <row r="639" spans="1:7" x14ac:dyDescent="0.3">
      <c r="A639" s="103" t="s">
        <v>182</v>
      </c>
      <c r="B639" s="103" t="s">
        <v>166</v>
      </c>
      <c r="C639" s="104">
        <v>42471</v>
      </c>
      <c r="D639" s="109">
        <v>133930</v>
      </c>
      <c r="E639" s="105" t="s">
        <v>184</v>
      </c>
      <c r="F639" s="106">
        <f t="shared" si="18"/>
        <v>2410.7400000000002</v>
      </c>
      <c r="G639" s="110">
        <f t="shared" si="19"/>
        <v>1.8000000000000002E-2</v>
      </c>
    </row>
    <row r="640" spans="1:7" x14ac:dyDescent="0.3">
      <c r="A640" s="103" t="s">
        <v>182</v>
      </c>
      <c r="B640" s="103" t="s">
        <v>166</v>
      </c>
      <c r="C640" s="104">
        <v>42561</v>
      </c>
      <c r="D640" s="109">
        <v>195080</v>
      </c>
      <c r="E640" s="105" t="s">
        <v>186</v>
      </c>
      <c r="F640" s="106">
        <f t="shared" si="18"/>
        <v>5462.24</v>
      </c>
      <c r="G640" s="110">
        <f t="shared" si="19"/>
        <v>2.8000000000000001E-2</v>
      </c>
    </row>
    <row r="641" spans="1:7" x14ac:dyDescent="0.3">
      <c r="A641" s="103" t="s">
        <v>181</v>
      </c>
      <c r="B641" s="103" t="s">
        <v>164</v>
      </c>
      <c r="C641" s="104">
        <v>42438</v>
      </c>
      <c r="D641" s="109">
        <v>279090</v>
      </c>
      <c r="E641" s="105" t="s">
        <v>165</v>
      </c>
      <c r="F641" s="106">
        <f t="shared" si="18"/>
        <v>7814.5199999999995</v>
      </c>
      <c r="G641" s="110">
        <f t="shared" si="19"/>
        <v>2.7999999999999997E-2</v>
      </c>
    </row>
    <row r="642" spans="1:7" x14ac:dyDescent="0.3">
      <c r="A642" s="103" t="s">
        <v>181</v>
      </c>
      <c r="B642" s="103" t="s">
        <v>164</v>
      </c>
      <c r="C642" s="104">
        <v>42420</v>
      </c>
      <c r="D642" s="109">
        <v>268560</v>
      </c>
      <c r="E642" s="105" t="s">
        <v>185</v>
      </c>
      <c r="F642" s="106">
        <f t="shared" si="18"/>
        <v>7519.6799999999994</v>
      </c>
      <c r="G642" s="110">
        <f t="shared" si="19"/>
        <v>2.7999999999999997E-2</v>
      </c>
    </row>
    <row r="643" spans="1:7" x14ac:dyDescent="0.3">
      <c r="A643" s="103" t="s">
        <v>181</v>
      </c>
      <c r="B643" s="103" t="s">
        <v>166</v>
      </c>
      <c r="C643" s="104">
        <v>42483</v>
      </c>
      <c r="D643" s="109">
        <v>165190</v>
      </c>
      <c r="E643" s="105" t="s">
        <v>183</v>
      </c>
      <c r="F643" s="106">
        <f t="shared" si="18"/>
        <v>4625.32</v>
      </c>
      <c r="G643" s="110">
        <f t="shared" si="19"/>
        <v>2.7999999999999997E-2</v>
      </c>
    </row>
    <row r="644" spans="1:7" x14ac:dyDescent="0.3">
      <c r="A644" s="103" t="s">
        <v>178</v>
      </c>
      <c r="B644" s="103" t="s">
        <v>176</v>
      </c>
      <c r="C644" s="104">
        <v>42422</v>
      </c>
      <c r="D644" s="109">
        <v>70770</v>
      </c>
      <c r="E644" s="105" t="s">
        <v>184</v>
      </c>
      <c r="F644" s="106">
        <f t="shared" ref="F644:F707" si="20">IF(D644&gt;=150000,D644*2.8%,D644*1.8%)</f>
        <v>1273.8600000000001</v>
      </c>
      <c r="G644" s="110">
        <f t="shared" ref="G644:G707" si="21">F644/D644</f>
        <v>1.8000000000000002E-2</v>
      </c>
    </row>
    <row r="645" spans="1:7" x14ac:dyDescent="0.3">
      <c r="A645" s="103" t="s">
        <v>179</v>
      </c>
      <c r="B645" s="103" t="s">
        <v>166</v>
      </c>
      <c r="C645" s="104">
        <v>42504</v>
      </c>
      <c r="D645" s="109">
        <v>45620</v>
      </c>
      <c r="E645" s="105" t="s">
        <v>186</v>
      </c>
      <c r="F645" s="106">
        <f t="shared" si="20"/>
        <v>821.16000000000008</v>
      </c>
      <c r="G645" s="110">
        <f t="shared" si="21"/>
        <v>1.8000000000000002E-2</v>
      </c>
    </row>
    <row r="646" spans="1:7" x14ac:dyDescent="0.3">
      <c r="A646" s="103" t="s">
        <v>179</v>
      </c>
      <c r="B646" s="103" t="s">
        <v>177</v>
      </c>
      <c r="C646" s="104">
        <v>42477</v>
      </c>
      <c r="D646" s="109">
        <v>257350</v>
      </c>
      <c r="E646" s="105" t="s">
        <v>165</v>
      </c>
      <c r="F646" s="106">
        <f t="shared" si="20"/>
        <v>7205.7999999999993</v>
      </c>
      <c r="G646" s="110">
        <f t="shared" si="21"/>
        <v>2.7999999999999997E-2</v>
      </c>
    </row>
    <row r="647" spans="1:7" x14ac:dyDescent="0.3">
      <c r="A647" s="103" t="s">
        <v>178</v>
      </c>
      <c r="B647" s="103" t="s">
        <v>177</v>
      </c>
      <c r="C647" s="104">
        <v>42489</v>
      </c>
      <c r="D647" s="109">
        <v>182790</v>
      </c>
      <c r="E647" s="105" t="s">
        <v>185</v>
      </c>
      <c r="F647" s="106">
        <f t="shared" si="20"/>
        <v>5118.12</v>
      </c>
      <c r="G647" s="110">
        <f t="shared" si="21"/>
        <v>2.8000000000000001E-2</v>
      </c>
    </row>
    <row r="648" spans="1:7" x14ac:dyDescent="0.3">
      <c r="A648" s="103" t="s">
        <v>181</v>
      </c>
      <c r="B648" s="103" t="s">
        <v>177</v>
      </c>
      <c r="C648" s="104">
        <v>42401</v>
      </c>
      <c r="D648" s="109">
        <v>164330</v>
      </c>
      <c r="E648" s="105" t="s">
        <v>183</v>
      </c>
      <c r="F648" s="106">
        <f t="shared" si="20"/>
        <v>4601.24</v>
      </c>
      <c r="G648" s="110">
        <f t="shared" si="21"/>
        <v>2.7999999999999997E-2</v>
      </c>
    </row>
    <row r="649" spans="1:7" x14ac:dyDescent="0.3">
      <c r="A649" s="103" t="s">
        <v>180</v>
      </c>
      <c r="B649" s="103" t="s">
        <v>164</v>
      </c>
      <c r="C649" s="104">
        <v>42377</v>
      </c>
      <c r="D649" s="109">
        <v>25390</v>
      </c>
      <c r="E649" s="105" t="s">
        <v>184</v>
      </c>
      <c r="F649" s="106">
        <f t="shared" si="20"/>
        <v>457.02000000000004</v>
      </c>
      <c r="G649" s="110">
        <f t="shared" si="21"/>
        <v>1.8000000000000002E-2</v>
      </c>
    </row>
    <row r="650" spans="1:7" x14ac:dyDescent="0.3">
      <c r="A650" s="103" t="s">
        <v>181</v>
      </c>
      <c r="B650" s="103" t="s">
        <v>176</v>
      </c>
      <c r="C650" s="104">
        <v>42566</v>
      </c>
      <c r="D650" s="109">
        <v>297430</v>
      </c>
      <c r="E650" s="105" t="s">
        <v>186</v>
      </c>
      <c r="F650" s="106">
        <f t="shared" si="20"/>
        <v>8328.0399999999991</v>
      </c>
      <c r="G650" s="110">
        <f t="shared" si="21"/>
        <v>2.7999999999999997E-2</v>
      </c>
    </row>
    <row r="651" spans="1:7" x14ac:dyDescent="0.3">
      <c r="A651" s="103" t="s">
        <v>180</v>
      </c>
      <c r="B651" s="103" t="s">
        <v>177</v>
      </c>
      <c r="C651" s="104">
        <v>42585</v>
      </c>
      <c r="D651" s="109">
        <v>172840</v>
      </c>
      <c r="E651" s="105" t="s">
        <v>183</v>
      </c>
      <c r="F651" s="106">
        <f t="shared" si="20"/>
        <v>4839.5199999999995</v>
      </c>
      <c r="G651" s="110">
        <f t="shared" si="21"/>
        <v>2.7999999999999997E-2</v>
      </c>
    </row>
    <row r="652" spans="1:7" x14ac:dyDescent="0.3">
      <c r="A652" s="103" t="s">
        <v>178</v>
      </c>
      <c r="B652" s="103" t="s">
        <v>176</v>
      </c>
      <c r="C652" s="104">
        <v>42529</v>
      </c>
      <c r="D652" s="109">
        <v>129280</v>
      </c>
      <c r="E652" s="105" t="s">
        <v>184</v>
      </c>
      <c r="F652" s="106">
        <f t="shared" si="20"/>
        <v>2327.0400000000004</v>
      </c>
      <c r="G652" s="110">
        <f t="shared" si="21"/>
        <v>1.8000000000000002E-2</v>
      </c>
    </row>
    <row r="653" spans="1:7" x14ac:dyDescent="0.3">
      <c r="A653" s="103" t="s">
        <v>181</v>
      </c>
      <c r="B653" s="103" t="s">
        <v>176</v>
      </c>
      <c r="C653" s="104">
        <v>42371</v>
      </c>
      <c r="D653" s="109">
        <v>210850</v>
      </c>
      <c r="E653" s="105" t="s">
        <v>186</v>
      </c>
      <c r="F653" s="106">
        <f t="shared" si="20"/>
        <v>5903.7999999999993</v>
      </c>
      <c r="G653" s="110">
        <f t="shared" si="21"/>
        <v>2.7999999999999997E-2</v>
      </c>
    </row>
    <row r="654" spans="1:7" x14ac:dyDescent="0.3">
      <c r="A654" s="103" t="s">
        <v>181</v>
      </c>
      <c r="B654" s="103" t="s">
        <v>176</v>
      </c>
      <c r="C654" s="104">
        <v>42452</v>
      </c>
      <c r="D654" s="109">
        <v>216600</v>
      </c>
      <c r="E654" s="105" t="s">
        <v>165</v>
      </c>
      <c r="F654" s="106">
        <f t="shared" si="20"/>
        <v>6064.7999999999993</v>
      </c>
      <c r="G654" s="110">
        <f t="shared" si="21"/>
        <v>2.7999999999999997E-2</v>
      </c>
    </row>
    <row r="655" spans="1:7" x14ac:dyDescent="0.3">
      <c r="A655" s="103" t="s">
        <v>182</v>
      </c>
      <c r="B655" s="103" t="s">
        <v>164</v>
      </c>
      <c r="C655" s="104">
        <v>42508</v>
      </c>
      <c r="D655" s="109">
        <v>60700</v>
      </c>
      <c r="E655" s="105" t="s">
        <v>185</v>
      </c>
      <c r="F655" s="106">
        <f t="shared" si="20"/>
        <v>1092.6000000000001</v>
      </c>
      <c r="G655" s="110">
        <f t="shared" si="21"/>
        <v>1.8000000000000002E-2</v>
      </c>
    </row>
    <row r="656" spans="1:7" x14ac:dyDescent="0.3">
      <c r="A656" s="103" t="s">
        <v>181</v>
      </c>
      <c r="B656" s="103" t="s">
        <v>176</v>
      </c>
      <c r="C656" s="104">
        <v>42541</v>
      </c>
      <c r="D656" s="109">
        <v>201140</v>
      </c>
      <c r="E656" s="105" t="s">
        <v>183</v>
      </c>
      <c r="F656" s="106">
        <f t="shared" si="20"/>
        <v>5631.9199999999992</v>
      </c>
      <c r="G656" s="110">
        <f t="shared" si="21"/>
        <v>2.7999999999999997E-2</v>
      </c>
    </row>
    <row r="657" spans="1:7" x14ac:dyDescent="0.3">
      <c r="A657" s="103" t="s">
        <v>179</v>
      </c>
      <c r="B657" s="103" t="s">
        <v>177</v>
      </c>
      <c r="C657" s="104">
        <v>42426</v>
      </c>
      <c r="D657" s="109">
        <v>29260</v>
      </c>
      <c r="E657" s="105" t="s">
        <v>184</v>
      </c>
      <c r="F657" s="106">
        <f t="shared" si="20"/>
        <v>526.68000000000006</v>
      </c>
      <c r="G657" s="110">
        <f t="shared" si="21"/>
        <v>1.8000000000000002E-2</v>
      </c>
    </row>
    <row r="658" spans="1:7" x14ac:dyDescent="0.3">
      <c r="A658" s="103" t="s">
        <v>181</v>
      </c>
      <c r="B658" s="103" t="s">
        <v>166</v>
      </c>
      <c r="C658" s="104">
        <v>42506</v>
      </c>
      <c r="D658" s="109">
        <v>56990</v>
      </c>
      <c r="E658" s="105" t="s">
        <v>186</v>
      </c>
      <c r="F658" s="106">
        <f t="shared" si="20"/>
        <v>1025.8200000000002</v>
      </c>
      <c r="G658" s="110">
        <f t="shared" si="21"/>
        <v>1.8000000000000002E-2</v>
      </c>
    </row>
    <row r="659" spans="1:7" x14ac:dyDescent="0.3">
      <c r="A659" s="103" t="s">
        <v>179</v>
      </c>
      <c r="B659" s="103" t="s">
        <v>177</v>
      </c>
      <c r="C659" s="104">
        <v>42573</v>
      </c>
      <c r="D659" s="109">
        <v>299730</v>
      </c>
      <c r="E659" s="105" t="s">
        <v>165</v>
      </c>
      <c r="F659" s="106">
        <f t="shared" si="20"/>
        <v>8392.4399999999987</v>
      </c>
      <c r="G659" s="110">
        <f t="shared" si="21"/>
        <v>2.7999999999999997E-2</v>
      </c>
    </row>
    <row r="660" spans="1:7" x14ac:dyDescent="0.3">
      <c r="A660" s="103" t="s">
        <v>181</v>
      </c>
      <c r="B660" s="103" t="s">
        <v>166</v>
      </c>
      <c r="C660" s="104">
        <v>42431</v>
      </c>
      <c r="D660" s="109">
        <v>85470</v>
      </c>
      <c r="E660" s="105" t="s">
        <v>185</v>
      </c>
      <c r="F660" s="106">
        <f t="shared" si="20"/>
        <v>1538.4600000000003</v>
      </c>
      <c r="G660" s="110">
        <f t="shared" si="21"/>
        <v>1.8000000000000002E-2</v>
      </c>
    </row>
    <row r="661" spans="1:7" x14ac:dyDescent="0.3">
      <c r="A661" s="103" t="s">
        <v>178</v>
      </c>
      <c r="B661" s="103" t="s">
        <v>166</v>
      </c>
      <c r="C661" s="104">
        <v>42580</v>
      </c>
      <c r="D661" s="109">
        <v>163220</v>
      </c>
      <c r="E661" s="105" t="s">
        <v>183</v>
      </c>
      <c r="F661" s="106">
        <f t="shared" si="20"/>
        <v>4570.16</v>
      </c>
      <c r="G661" s="110">
        <f t="shared" si="21"/>
        <v>2.8000000000000001E-2</v>
      </c>
    </row>
    <row r="662" spans="1:7" x14ac:dyDescent="0.3">
      <c r="A662" s="103" t="s">
        <v>181</v>
      </c>
      <c r="B662" s="103" t="s">
        <v>177</v>
      </c>
      <c r="C662" s="104">
        <v>42468</v>
      </c>
      <c r="D662" s="109">
        <v>262970</v>
      </c>
      <c r="E662" s="105" t="s">
        <v>184</v>
      </c>
      <c r="F662" s="106">
        <f t="shared" si="20"/>
        <v>7363.1599999999989</v>
      </c>
      <c r="G662" s="110">
        <f t="shared" si="21"/>
        <v>2.7999999999999997E-2</v>
      </c>
    </row>
    <row r="663" spans="1:7" x14ac:dyDescent="0.3">
      <c r="A663" s="103" t="s">
        <v>179</v>
      </c>
      <c r="B663" s="103" t="s">
        <v>164</v>
      </c>
      <c r="C663" s="104">
        <v>42415</v>
      </c>
      <c r="D663" s="109">
        <v>180160</v>
      </c>
      <c r="E663" s="105" t="s">
        <v>186</v>
      </c>
      <c r="F663" s="106">
        <f t="shared" si="20"/>
        <v>5044.4799999999996</v>
      </c>
      <c r="G663" s="110">
        <f t="shared" si="21"/>
        <v>2.7999999999999997E-2</v>
      </c>
    </row>
    <row r="664" spans="1:7" x14ac:dyDescent="0.3">
      <c r="A664" s="103" t="s">
        <v>181</v>
      </c>
      <c r="B664" s="103" t="s">
        <v>164</v>
      </c>
      <c r="C664" s="104">
        <v>42413</v>
      </c>
      <c r="D664" s="109">
        <v>164530</v>
      </c>
      <c r="E664" s="105" t="s">
        <v>165</v>
      </c>
      <c r="F664" s="106">
        <f t="shared" si="20"/>
        <v>4606.8399999999992</v>
      </c>
      <c r="G664" s="110">
        <f t="shared" si="21"/>
        <v>2.7999999999999994E-2</v>
      </c>
    </row>
    <row r="665" spans="1:7" x14ac:dyDescent="0.3">
      <c r="A665" s="103" t="s">
        <v>181</v>
      </c>
      <c r="B665" s="103" t="s">
        <v>166</v>
      </c>
      <c r="C665" s="104">
        <v>42471</v>
      </c>
      <c r="D665" s="109">
        <v>246290</v>
      </c>
      <c r="E665" s="105" t="s">
        <v>185</v>
      </c>
      <c r="F665" s="106">
        <f t="shared" si="20"/>
        <v>6896.119999999999</v>
      </c>
      <c r="G665" s="110">
        <f t="shared" si="21"/>
        <v>2.7999999999999997E-2</v>
      </c>
    </row>
    <row r="666" spans="1:7" x14ac:dyDescent="0.3">
      <c r="A666" s="103" t="s">
        <v>178</v>
      </c>
      <c r="B666" s="103" t="s">
        <v>164</v>
      </c>
      <c r="C666" s="104">
        <v>42520</v>
      </c>
      <c r="D666" s="109">
        <v>143900</v>
      </c>
      <c r="E666" s="105" t="s">
        <v>183</v>
      </c>
      <c r="F666" s="106">
        <f t="shared" si="20"/>
        <v>2590.2000000000003</v>
      </c>
      <c r="G666" s="110">
        <f t="shared" si="21"/>
        <v>1.8000000000000002E-2</v>
      </c>
    </row>
    <row r="667" spans="1:7" x14ac:dyDescent="0.3">
      <c r="A667" s="103" t="s">
        <v>182</v>
      </c>
      <c r="B667" s="103" t="s">
        <v>176</v>
      </c>
      <c r="C667" s="104">
        <v>42601</v>
      </c>
      <c r="D667" s="109">
        <v>86550</v>
      </c>
      <c r="E667" s="105" t="s">
        <v>184</v>
      </c>
      <c r="F667" s="106">
        <f t="shared" si="20"/>
        <v>1557.9</v>
      </c>
      <c r="G667" s="110">
        <f t="shared" si="21"/>
        <v>1.8000000000000002E-2</v>
      </c>
    </row>
    <row r="668" spans="1:7" x14ac:dyDescent="0.3">
      <c r="A668" s="103" t="s">
        <v>182</v>
      </c>
      <c r="B668" s="103" t="s">
        <v>164</v>
      </c>
      <c r="C668" s="104">
        <v>42549</v>
      </c>
      <c r="D668" s="109">
        <v>195360</v>
      </c>
      <c r="E668" s="105" t="s">
        <v>186</v>
      </c>
      <c r="F668" s="106">
        <f t="shared" si="20"/>
        <v>5470.079999999999</v>
      </c>
      <c r="G668" s="110">
        <f t="shared" si="21"/>
        <v>2.7999999999999994E-2</v>
      </c>
    </row>
    <row r="669" spans="1:7" x14ac:dyDescent="0.3">
      <c r="A669" s="103" t="s">
        <v>181</v>
      </c>
      <c r="B669" s="103" t="s">
        <v>166</v>
      </c>
      <c r="C669" s="104">
        <v>42435</v>
      </c>
      <c r="D669" s="109">
        <v>180760</v>
      </c>
      <c r="E669" s="105" t="s">
        <v>183</v>
      </c>
      <c r="F669" s="106">
        <f t="shared" si="20"/>
        <v>5061.28</v>
      </c>
      <c r="G669" s="110">
        <f t="shared" si="21"/>
        <v>2.7999999999999997E-2</v>
      </c>
    </row>
    <row r="670" spans="1:7" x14ac:dyDescent="0.3">
      <c r="A670" s="103" t="s">
        <v>179</v>
      </c>
      <c r="B670" s="103" t="s">
        <v>177</v>
      </c>
      <c r="C670" s="104">
        <v>42562</v>
      </c>
      <c r="D670" s="109">
        <v>41950</v>
      </c>
      <c r="E670" s="105" t="s">
        <v>184</v>
      </c>
      <c r="F670" s="106">
        <f t="shared" si="20"/>
        <v>755.10000000000014</v>
      </c>
      <c r="G670" s="110">
        <f t="shared" si="21"/>
        <v>1.8000000000000002E-2</v>
      </c>
    </row>
    <row r="671" spans="1:7" x14ac:dyDescent="0.3">
      <c r="A671" s="103" t="s">
        <v>179</v>
      </c>
      <c r="B671" s="103" t="s">
        <v>164</v>
      </c>
      <c r="C671" s="104">
        <v>42559</v>
      </c>
      <c r="D671" s="109">
        <v>245750</v>
      </c>
      <c r="E671" s="105" t="s">
        <v>186</v>
      </c>
      <c r="F671" s="106">
        <f t="shared" si="20"/>
        <v>6880.9999999999991</v>
      </c>
      <c r="G671" s="110">
        <f t="shared" si="21"/>
        <v>2.7999999999999997E-2</v>
      </c>
    </row>
    <row r="672" spans="1:7" x14ac:dyDescent="0.3">
      <c r="A672" s="103" t="s">
        <v>179</v>
      </c>
      <c r="B672" s="103" t="s">
        <v>177</v>
      </c>
      <c r="C672" s="104">
        <v>42526</v>
      </c>
      <c r="D672" s="109">
        <v>233590</v>
      </c>
      <c r="E672" s="105" t="s">
        <v>165</v>
      </c>
      <c r="F672" s="106">
        <f t="shared" si="20"/>
        <v>6540.5199999999995</v>
      </c>
      <c r="G672" s="110">
        <f t="shared" si="21"/>
        <v>2.7999999999999997E-2</v>
      </c>
    </row>
    <row r="673" spans="1:7" x14ac:dyDescent="0.3">
      <c r="A673" s="103" t="s">
        <v>182</v>
      </c>
      <c r="B673" s="103" t="s">
        <v>164</v>
      </c>
      <c r="C673" s="104">
        <v>42377</v>
      </c>
      <c r="D673" s="109">
        <v>228050</v>
      </c>
      <c r="E673" s="105" t="s">
        <v>185</v>
      </c>
      <c r="F673" s="106">
        <f t="shared" si="20"/>
        <v>6385.4</v>
      </c>
      <c r="G673" s="110">
        <f t="shared" si="21"/>
        <v>2.7999999999999997E-2</v>
      </c>
    </row>
    <row r="674" spans="1:7" x14ac:dyDescent="0.3">
      <c r="A674" s="103" t="s">
        <v>179</v>
      </c>
      <c r="B674" s="103" t="s">
        <v>164</v>
      </c>
      <c r="C674" s="104">
        <v>42474</v>
      </c>
      <c r="D674" s="109">
        <v>126100</v>
      </c>
      <c r="E674" s="105" t="s">
        <v>183</v>
      </c>
      <c r="F674" s="106">
        <f t="shared" si="20"/>
        <v>2269.8000000000002</v>
      </c>
      <c r="G674" s="110">
        <f t="shared" si="21"/>
        <v>1.8000000000000002E-2</v>
      </c>
    </row>
    <row r="675" spans="1:7" x14ac:dyDescent="0.3">
      <c r="A675" s="103" t="s">
        <v>178</v>
      </c>
      <c r="B675" s="103" t="s">
        <v>166</v>
      </c>
      <c r="C675" s="104">
        <v>42457</v>
      </c>
      <c r="D675" s="109">
        <v>194110</v>
      </c>
      <c r="E675" s="105" t="s">
        <v>184</v>
      </c>
      <c r="F675" s="106">
        <f t="shared" si="20"/>
        <v>5435.079999999999</v>
      </c>
      <c r="G675" s="110">
        <f t="shared" si="21"/>
        <v>2.7999999999999994E-2</v>
      </c>
    </row>
    <row r="676" spans="1:7" x14ac:dyDescent="0.3">
      <c r="A676" s="103" t="s">
        <v>182</v>
      </c>
      <c r="B676" s="103" t="s">
        <v>164</v>
      </c>
      <c r="C676" s="104">
        <v>42579</v>
      </c>
      <c r="D676" s="109">
        <v>232160</v>
      </c>
      <c r="E676" s="105" t="s">
        <v>186</v>
      </c>
      <c r="F676" s="106">
        <f t="shared" si="20"/>
        <v>6500.48</v>
      </c>
      <c r="G676" s="110">
        <f t="shared" si="21"/>
        <v>2.7999999999999997E-2</v>
      </c>
    </row>
    <row r="677" spans="1:7" x14ac:dyDescent="0.3">
      <c r="A677" s="103" t="s">
        <v>181</v>
      </c>
      <c r="B677" s="103" t="s">
        <v>164</v>
      </c>
      <c r="C677" s="104">
        <v>42404</v>
      </c>
      <c r="D677" s="109">
        <v>99940</v>
      </c>
      <c r="E677" s="105" t="s">
        <v>165</v>
      </c>
      <c r="F677" s="106">
        <f t="shared" si="20"/>
        <v>1798.9200000000003</v>
      </c>
      <c r="G677" s="110">
        <f t="shared" si="21"/>
        <v>1.8000000000000002E-2</v>
      </c>
    </row>
    <row r="678" spans="1:7" x14ac:dyDescent="0.3">
      <c r="A678" s="103" t="s">
        <v>182</v>
      </c>
      <c r="B678" s="103" t="s">
        <v>166</v>
      </c>
      <c r="C678" s="104">
        <v>42385</v>
      </c>
      <c r="D678" s="109">
        <v>211390</v>
      </c>
      <c r="E678" s="105" t="s">
        <v>185</v>
      </c>
      <c r="F678" s="106">
        <f t="shared" si="20"/>
        <v>5918.9199999999992</v>
      </c>
      <c r="G678" s="110">
        <f t="shared" si="21"/>
        <v>2.7999999999999997E-2</v>
      </c>
    </row>
    <row r="679" spans="1:7" x14ac:dyDescent="0.3">
      <c r="A679" s="103" t="s">
        <v>179</v>
      </c>
      <c r="B679" s="103" t="s">
        <v>166</v>
      </c>
      <c r="C679" s="104">
        <v>42503</v>
      </c>
      <c r="D679" s="109">
        <v>165160</v>
      </c>
      <c r="E679" s="105" t="s">
        <v>183</v>
      </c>
      <c r="F679" s="106">
        <f t="shared" si="20"/>
        <v>4624.4799999999996</v>
      </c>
      <c r="G679" s="110">
        <f t="shared" si="21"/>
        <v>2.7999999999999997E-2</v>
      </c>
    </row>
    <row r="680" spans="1:7" x14ac:dyDescent="0.3">
      <c r="A680" s="103" t="s">
        <v>179</v>
      </c>
      <c r="B680" s="103" t="s">
        <v>164</v>
      </c>
      <c r="C680" s="104">
        <v>42478</v>
      </c>
      <c r="D680" s="109">
        <v>174610</v>
      </c>
      <c r="E680" s="105" t="s">
        <v>184</v>
      </c>
      <c r="F680" s="106">
        <f t="shared" si="20"/>
        <v>4889.08</v>
      </c>
      <c r="G680" s="110">
        <f t="shared" si="21"/>
        <v>2.8000000000000001E-2</v>
      </c>
    </row>
    <row r="681" spans="1:7" x14ac:dyDescent="0.3">
      <c r="A681" s="103" t="s">
        <v>180</v>
      </c>
      <c r="B681" s="103" t="s">
        <v>166</v>
      </c>
      <c r="C681" s="104">
        <v>42423</v>
      </c>
      <c r="D681" s="109">
        <v>90140</v>
      </c>
      <c r="E681" s="105" t="s">
        <v>186</v>
      </c>
      <c r="F681" s="106">
        <f t="shared" si="20"/>
        <v>1622.5200000000002</v>
      </c>
      <c r="G681" s="110">
        <f t="shared" si="21"/>
        <v>1.8000000000000002E-2</v>
      </c>
    </row>
    <row r="682" spans="1:7" x14ac:dyDescent="0.3">
      <c r="A682" s="103" t="s">
        <v>179</v>
      </c>
      <c r="B682" s="103" t="s">
        <v>164</v>
      </c>
      <c r="C682" s="104">
        <v>42545</v>
      </c>
      <c r="D682" s="109">
        <v>165290</v>
      </c>
      <c r="E682" s="105" t="s">
        <v>165</v>
      </c>
      <c r="F682" s="106">
        <f t="shared" si="20"/>
        <v>4628.12</v>
      </c>
      <c r="G682" s="110">
        <f t="shared" si="21"/>
        <v>2.8000000000000001E-2</v>
      </c>
    </row>
    <row r="683" spans="1:7" x14ac:dyDescent="0.3">
      <c r="A683" s="103" t="s">
        <v>182</v>
      </c>
      <c r="B683" s="103" t="s">
        <v>164</v>
      </c>
      <c r="C683" s="104">
        <v>42597</v>
      </c>
      <c r="D683" s="109">
        <v>78050</v>
      </c>
      <c r="E683" s="105" t="s">
        <v>185</v>
      </c>
      <c r="F683" s="106">
        <f t="shared" si="20"/>
        <v>1404.9</v>
      </c>
      <c r="G683" s="110">
        <f t="shared" si="21"/>
        <v>1.8000000000000002E-2</v>
      </c>
    </row>
    <row r="684" spans="1:7" x14ac:dyDescent="0.3">
      <c r="A684" s="103" t="s">
        <v>178</v>
      </c>
      <c r="B684" s="103" t="s">
        <v>176</v>
      </c>
      <c r="C684" s="104">
        <v>42410</v>
      </c>
      <c r="D684" s="109">
        <v>236790</v>
      </c>
      <c r="E684" s="105" t="s">
        <v>183</v>
      </c>
      <c r="F684" s="106">
        <f t="shared" si="20"/>
        <v>6630.119999999999</v>
      </c>
      <c r="G684" s="110">
        <f t="shared" si="21"/>
        <v>2.7999999999999997E-2</v>
      </c>
    </row>
    <row r="685" spans="1:7" x14ac:dyDescent="0.3">
      <c r="A685" s="103" t="s">
        <v>182</v>
      </c>
      <c r="B685" s="103" t="s">
        <v>166</v>
      </c>
      <c r="C685" s="104">
        <v>42543</v>
      </c>
      <c r="D685" s="109">
        <v>218380</v>
      </c>
      <c r="E685" s="105" t="s">
        <v>184</v>
      </c>
      <c r="F685" s="106">
        <f t="shared" si="20"/>
        <v>6114.6399999999994</v>
      </c>
      <c r="G685" s="110">
        <f t="shared" si="21"/>
        <v>2.7999999999999997E-2</v>
      </c>
    </row>
    <row r="686" spans="1:7" x14ac:dyDescent="0.3">
      <c r="A686" s="103" t="s">
        <v>181</v>
      </c>
      <c r="B686" s="103" t="s">
        <v>177</v>
      </c>
      <c r="C686" s="104">
        <v>42547</v>
      </c>
      <c r="D686" s="109">
        <v>292330</v>
      </c>
      <c r="E686" s="105" t="s">
        <v>186</v>
      </c>
      <c r="F686" s="106">
        <f t="shared" si="20"/>
        <v>8185.2399999999989</v>
      </c>
      <c r="G686" s="110">
        <f t="shared" si="21"/>
        <v>2.7999999999999997E-2</v>
      </c>
    </row>
    <row r="687" spans="1:7" x14ac:dyDescent="0.3">
      <c r="A687" s="103" t="s">
        <v>180</v>
      </c>
      <c r="B687" s="103" t="s">
        <v>176</v>
      </c>
      <c r="C687" s="104">
        <v>42506</v>
      </c>
      <c r="D687" s="109">
        <v>203860</v>
      </c>
      <c r="E687" s="105" t="s">
        <v>183</v>
      </c>
      <c r="F687" s="106">
        <f t="shared" si="20"/>
        <v>5708.079999999999</v>
      </c>
      <c r="G687" s="110">
        <f t="shared" si="21"/>
        <v>2.7999999999999994E-2</v>
      </c>
    </row>
    <row r="688" spans="1:7" x14ac:dyDescent="0.3">
      <c r="A688" s="103" t="s">
        <v>178</v>
      </c>
      <c r="B688" s="103" t="s">
        <v>176</v>
      </c>
      <c r="C688" s="104">
        <v>42576</v>
      </c>
      <c r="D688" s="109">
        <v>75570</v>
      </c>
      <c r="E688" s="105" t="s">
        <v>184</v>
      </c>
      <c r="F688" s="106">
        <f t="shared" si="20"/>
        <v>1360.2600000000002</v>
      </c>
      <c r="G688" s="110">
        <f t="shared" si="21"/>
        <v>1.8000000000000002E-2</v>
      </c>
    </row>
    <row r="689" spans="1:7" x14ac:dyDescent="0.3">
      <c r="A689" s="103" t="s">
        <v>180</v>
      </c>
      <c r="B689" s="103" t="s">
        <v>166</v>
      </c>
      <c r="C689" s="104">
        <v>42406</v>
      </c>
      <c r="D689" s="109">
        <v>208610</v>
      </c>
      <c r="E689" s="105" t="s">
        <v>186</v>
      </c>
      <c r="F689" s="106">
        <f t="shared" si="20"/>
        <v>5841.079999999999</v>
      </c>
      <c r="G689" s="110">
        <f t="shared" si="21"/>
        <v>2.7999999999999994E-2</v>
      </c>
    </row>
    <row r="690" spans="1:7" x14ac:dyDescent="0.3">
      <c r="A690" s="103" t="s">
        <v>182</v>
      </c>
      <c r="B690" s="103" t="s">
        <v>177</v>
      </c>
      <c r="C690" s="104">
        <v>42572</v>
      </c>
      <c r="D690" s="109">
        <v>240870</v>
      </c>
      <c r="E690" s="105" t="s">
        <v>165</v>
      </c>
      <c r="F690" s="106">
        <f t="shared" si="20"/>
        <v>6744.36</v>
      </c>
      <c r="G690" s="110">
        <f t="shared" si="21"/>
        <v>2.7999999999999997E-2</v>
      </c>
    </row>
    <row r="691" spans="1:7" x14ac:dyDescent="0.3">
      <c r="A691" s="103" t="s">
        <v>182</v>
      </c>
      <c r="B691" s="103" t="s">
        <v>166</v>
      </c>
      <c r="C691" s="104">
        <v>42395</v>
      </c>
      <c r="D691" s="109">
        <v>268640</v>
      </c>
      <c r="E691" s="105" t="s">
        <v>185</v>
      </c>
      <c r="F691" s="106">
        <f t="shared" si="20"/>
        <v>7521.9199999999992</v>
      </c>
      <c r="G691" s="110">
        <f t="shared" si="21"/>
        <v>2.7999999999999997E-2</v>
      </c>
    </row>
    <row r="692" spans="1:7" x14ac:dyDescent="0.3">
      <c r="A692" s="103" t="s">
        <v>181</v>
      </c>
      <c r="B692" s="103" t="s">
        <v>177</v>
      </c>
      <c r="C692" s="104">
        <v>42557</v>
      </c>
      <c r="D692" s="109">
        <v>39480</v>
      </c>
      <c r="E692" s="105" t="s">
        <v>183</v>
      </c>
      <c r="F692" s="106">
        <f t="shared" si="20"/>
        <v>710.6400000000001</v>
      </c>
      <c r="G692" s="110">
        <f t="shared" si="21"/>
        <v>1.8000000000000002E-2</v>
      </c>
    </row>
    <row r="693" spans="1:7" x14ac:dyDescent="0.3">
      <c r="A693" s="103" t="s">
        <v>181</v>
      </c>
      <c r="B693" s="103" t="s">
        <v>164</v>
      </c>
      <c r="C693" s="104">
        <v>42599</v>
      </c>
      <c r="D693" s="109">
        <v>145140</v>
      </c>
      <c r="E693" s="105" t="s">
        <v>184</v>
      </c>
      <c r="F693" s="106">
        <f t="shared" si="20"/>
        <v>2612.5200000000004</v>
      </c>
      <c r="G693" s="110">
        <f t="shared" si="21"/>
        <v>1.8000000000000002E-2</v>
      </c>
    </row>
    <row r="694" spans="1:7" x14ac:dyDescent="0.3">
      <c r="A694" s="103" t="s">
        <v>179</v>
      </c>
      <c r="B694" s="103" t="s">
        <v>164</v>
      </c>
      <c r="C694" s="104">
        <v>42436</v>
      </c>
      <c r="D694" s="109">
        <v>227440</v>
      </c>
      <c r="E694" s="105" t="s">
        <v>186</v>
      </c>
      <c r="F694" s="106">
        <f t="shared" si="20"/>
        <v>6368.32</v>
      </c>
      <c r="G694" s="110">
        <f t="shared" si="21"/>
        <v>2.7999999999999997E-2</v>
      </c>
    </row>
    <row r="695" spans="1:7" x14ac:dyDescent="0.3">
      <c r="A695" s="103" t="s">
        <v>178</v>
      </c>
      <c r="B695" s="103" t="s">
        <v>176</v>
      </c>
      <c r="C695" s="104">
        <v>42493</v>
      </c>
      <c r="D695" s="109">
        <v>297140</v>
      </c>
      <c r="E695" s="105" t="s">
        <v>165</v>
      </c>
      <c r="F695" s="106">
        <f t="shared" si="20"/>
        <v>8319.9199999999983</v>
      </c>
      <c r="G695" s="110">
        <f t="shared" si="21"/>
        <v>2.7999999999999994E-2</v>
      </c>
    </row>
    <row r="696" spans="1:7" x14ac:dyDescent="0.3">
      <c r="A696" s="103" t="s">
        <v>178</v>
      </c>
      <c r="B696" s="103" t="s">
        <v>164</v>
      </c>
      <c r="C696" s="104">
        <v>42377</v>
      </c>
      <c r="D696" s="109">
        <v>235350</v>
      </c>
      <c r="E696" s="105" t="s">
        <v>185</v>
      </c>
      <c r="F696" s="106">
        <f t="shared" si="20"/>
        <v>6589.7999999999993</v>
      </c>
      <c r="G696" s="110">
        <f t="shared" si="21"/>
        <v>2.7999999999999997E-2</v>
      </c>
    </row>
    <row r="697" spans="1:7" x14ac:dyDescent="0.3">
      <c r="A697" s="103" t="s">
        <v>181</v>
      </c>
      <c r="B697" s="103" t="s">
        <v>166</v>
      </c>
      <c r="C697" s="104">
        <v>42538</v>
      </c>
      <c r="D697" s="109">
        <v>151160</v>
      </c>
      <c r="E697" s="105" t="s">
        <v>183</v>
      </c>
      <c r="F697" s="106">
        <f t="shared" si="20"/>
        <v>4232.4799999999996</v>
      </c>
      <c r="G697" s="110">
        <f t="shared" si="21"/>
        <v>2.7999999999999997E-2</v>
      </c>
    </row>
    <row r="698" spans="1:7" x14ac:dyDescent="0.3">
      <c r="A698" s="103" t="s">
        <v>178</v>
      </c>
      <c r="B698" s="103" t="s">
        <v>164</v>
      </c>
      <c r="C698" s="104">
        <v>42421</v>
      </c>
      <c r="D698" s="109">
        <v>41210</v>
      </c>
      <c r="E698" s="105" t="s">
        <v>184</v>
      </c>
      <c r="F698" s="106">
        <f t="shared" si="20"/>
        <v>741.78000000000009</v>
      </c>
      <c r="G698" s="110">
        <f t="shared" si="21"/>
        <v>1.8000000000000002E-2</v>
      </c>
    </row>
    <row r="699" spans="1:7" x14ac:dyDescent="0.3">
      <c r="A699" s="103" t="s">
        <v>181</v>
      </c>
      <c r="B699" s="103" t="s">
        <v>177</v>
      </c>
      <c r="C699" s="104">
        <v>42554</v>
      </c>
      <c r="D699" s="109">
        <v>203970</v>
      </c>
      <c r="E699" s="105" t="s">
        <v>186</v>
      </c>
      <c r="F699" s="106">
        <f t="shared" si="20"/>
        <v>5711.16</v>
      </c>
      <c r="G699" s="110">
        <f t="shared" si="21"/>
        <v>2.8000000000000001E-2</v>
      </c>
    </row>
    <row r="700" spans="1:7" x14ac:dyDescent="0.3">
      <c r="A700" s="103" t="s">
        <v>179</v>
      </c>
      <c r="B700" s="103" t="s">
        <v>164</v>
      </c>
      <c r="C700" s="104">
        <v>42530</v>
      </c>
      <c r="D700" s="109">
        <v>113810</v>
      </c>
      <c r="E700" s="105" t="s">
        <v>165</v>
      </c>
      <c r="F700" s="106">
        <f t="shared" si="20"/>
        <v>2048.5800000000004</v>
      </c>
      <c r="G700" s="110">
        <f t="shared" si="21"/>
        <v>1.8000000000000002E-2</v>
      </c>
    </row>
    <row r="701" spans="1:7" x14ac:dyDescent="0.3">
      <c r="A701" s="103" t="s">
        <v>178</v>
      </c>
      <c r="B701" s="103" t="s">
        <v>166</v>
      </c>
      <c r="C701" s="104">
        <v>42454</v>
      </c>
      <c r="D701" s="109">
        <v>159200</v>
      </c>
      <c r="E701" s="105" t="s">
        <v>185</v>
      </c>
      <c r="F701" s="106">
        <f t="shared" si="20"/>
        <v>4457.5999999999995</v>
      </c>
      <c r="G701" s="110">
        <f t="shared" si="21"/>
        <v>2.7999999999999997E-2</v>
      </c>
    </row>
    <row r="702" spans="1:7" x14ac:dyDescent="0.3">
      <c r="A702" s="103" t="s">
        <v>180</v>
      </c>
      <c r="B702" s="103" t="s">
        <v>177</v>
      </c>
      <c r="C702" s="104">
        <v>42498</v>
      </c>
      <c r="D702" s="109">
        <v>63890</v>
      </c>
      <c r="E702" s="105" t="s">
        <v>183</v>
      </c>
      <c r="F702" s="106">
        <f t="shared" si="20"/>
        <v>1150.0200000000002</v>
      </c>
      <c r="G702" s="110">
        <f t="shared" si="21"/>
        <v>1.8000000000000002E-2</v>
      </c>
    </row>
    <row r="703" spans="1:7" x14ac:dyDescent="0.3">
      <c r="A703" s="103" t="s">
        <v>181</v>
      </c>
      <c r="B703" s="103" t="s">
        <v>176</v>
      </c>
      <c r="C703" s="104">
        <v>42446</v>
      </c>
      <c r="D703" s="109">
        <v>137870</v>
      </c>
      <c r="E703" s="105" t="s">
        <v>184</v>
      </c>
      <c r="F703" s="106">
        <f t="shared" si="20"/>
        <v>2481.6600000000003</v>
      </c>
      <c r="G703" s="110">
        <f t="shared" si="21"/>
        <v>1.8000000000000002E-2</v>
      </c>
    </row>
    <row r="704" spans="1:7" x14ac:dyDescent="0.3">
      <c r="A704" s="103" t="s">
        <v>180</v>
      </c>
      <c r="B704" s="103" t="s">
        <v>166</v>
      </c>
      <c r="C704" s="104">
        <v>42566</v>
      </c>
      <c r="D704" s="109">
        <v>87180</v>
      </c>
      <c r="E704" s="105" t="s">
        <v>186</v>
      </c>
      <c r="F704" s="106">
        <f t="shared" si="20"/>
        <v>1569.2400000000002</v>
      </c>
      <c r="G704" s="110">
        <f t="shared" si="21"/>
        <v>1.8000000000000002E-2</v>
      </c>
    </row>
    <row r="705" spans="1:7" x14ac:dyDescent="0.3">
      <c r="A705" s="103" t="s">
        <v>179</v>
      </c>
      <c r="B705" s="103" t="s">
        <v>166</v>
      </c>
      <c r="C705" s="104">
        <v>42398</v>
      </c>
      <c r="D705" s="109">
        <v>71380</v>
      </c>
      <c r="E705" s="105" t="s">
        <v>183</v>
      </c>
      <c r="F705" s="106">
        <f t="shared" si="20"/>
        <v>1284.8400000000001</v>
      </c>
      <c r="G705" s="110">
        <f t="shared" si="21"/>
        <v>1.8000000000000002E-2</v>
      </c>
    </row>
    <row r="706" spans="1:7" x14ac:dyDescent="0.3">
      <c r="A706" s="103" t="s">
        <v>182</v>
      </c>
      <c r="B706" s="103" t="s">
        <v>177</v>
      </c>
      <c r="C706" s="104">
        <v>42564</v>
      </c>
      <c r="D706" s="109">
        <v>291320</v>
      </c>
      <c r="E706" s="105" t="s">
        <v>184</v>
      </c>
      <c r="F706" s="106">
        <f t="shared" si="20"/>
        <v>8156.9599999999991</v>
      </c>
      <c r="G706" s="110">
        <f t="shared" si="21"/>
        <v>2.7999999999999997E-2</v>
      </c>
    </row>
    <row r="707" spans="1:7" x14ac:dyDescent="0.3">
      <c r="A707" s="103" t="s">
        <v>178</v>
      </c>
      <c r="B707" s="103" t="s">
        <v>177</v>
      </c>
      <c r="C707" s="104">
        <v>42543</v>
      </c>
      <c r="D707" s="109">
        <v>35320</v>
      </c>
      <c r="E707" s="105" t="s">
        <v>186</v>
      </c>
      <c r="F707" s="106">
        <f t="shared" si="20"/>
        <v>635.7600000000001</v>
      </c>
      <c r="G707" s="110">
        <f t="shared" si="21"/>
        <v>1.8000000000000002E-2</v>
      </c>
    </row>
    <row r="708" spans="1:7" x14ac:dyDescent="0.3">
      <c r="A708" s="103" t="s">
        <v>178</v>
      </c>
      <c r="B708" s="103" t="s">
        <v>164</v>
      </c>
      <c r="C708" s="104">
        <v>42399</v>
      </c>
      <c r="D708" s="109">
        <v>294810</v>
      </c>
      <c r="E708" s="105" t="s">
        <v>165</v>
      </c>
      <c r="F708" s="106">
        <f t="shared" ref="F708:F771" si="22">IF(D708&gt;=150000,D708*2.8%,D708*1.8%)</f>
        <v>8254.6799999999985</v>
      </c>
      <c r="G708" s="110">
        <f t="shared" ref="G708:G771" si="23">F708/D708</f>
        <v>2.7999999999999994E-2</v>
      </c>
    </row>
    <row r="709" spans="1:7" x14ac:dyDescent="0.3">
      <c r="A709" s="103" t="s">
        <v>182</v>
      </c>
      <c r="B709" s="103" t="s">
        <v>177</v>
      </c>
      <c r="C709" s="104">
        <v>42553</v>
      </c>
      <c r="D709" s="109">
        <v>80120</v>
      </c>
      <c r="E709" s="105" t="s">
        <v>185</v>
      </c>
      <c r="F709" s="106">
        <f t="shared" si="22"/>
        <v>1442.16</v>
      </c>
      <c r="G709" s="110">
        <f t="shared" si="23"/>
        <v>1.8000000000000002E-2</v>
      </c>
    </row>
    <row r="710" spans="1:7" x14ac:dyDescent="0.3">
      <c r="A710" s="103" t="s">
        <v>179</v>
      </c>
      <c r="B710" s="103" t="s">
        <v>176</v>
      </c>
      <c r="C710" s="104">
        <v>42585</v>
      </c>
      <c r="D710" s="109">
        <v>207930</v>
      </c>
      <c r="E710" s="105" t="s">
        <v>183</v>
      </c>
      <c r="F710" s="106">
        <f t="shared" si="22"/>
        <v>5822.0399999999991</v>
      </c>
      <c r="G710" s="110">
        <f t="shared" si="23"/>
        <v>2.7999999999999997E-2</v>
      </c>
    </row>
    <row r="711" spans="1:7" x14ac:dyDescent="0.3">
      <c r="A711" s="103" t="s">
        <v>178</v>
      </c>
      <c r="B711" s="103" t="s">
        <v>177</v>
      </c>
      <c r="C711" s="104">
        <v>42515</v>
      </c>
      <c r="D711" s="109">
        <v>174200</v>
      </c>
      <c r="E711" s="105" t="s">
        <v>184</v>
      </c>
      <c r="F711" s="106">
        <f t="shared" si="22"/>
        <v>4877.5999999999995</v>
      </c>
      <c r="G711" s="110">
        <f t="shared" si="23"/>
        <v>2.7999999999999997E-2</v>
      </c>
    </row>
    <row r="712" spans="1:7" x14ac:dyDescent="0.3">
      <c r="A712" s="103" t="s">
        <v>179</v>
      </c>
      <c r="B712" s="103" t="s">
        <v>164</v>
      </c>
      <c r="C712" s="104">
        <v>42473</v>
      </c>
      <c r="D712" s="109">
        <v>286280</v>
      </c>
      <c r="E712" s="105" t="s">
        <v>186</v>
      </c>
      <c r="F712" s="106">
        <f t="shared" si="22"/>
        <v>8015.8399999999992</v>
      </c>
      <c r="G712" s="110">
        <f t="shared" si="23"/>
        <v>2.7999999999999997E-2</v>
      </c>
    </row>
    <row r="713" spans="1:7" x14ac:dyDescent="0.3">
      <c r="A713" s="103" t="s">
        <v>180</v>
      </c>
      <c r="B713" s="103" t="s">
        <v>166</v>
      </c>
      <c r="C713" s="104">
        <v>42466</v>
      </c>
      <c r="D713" s="109">
        <v>220000</v>
      </c>
      <c r="E713" s="105" t="s">
        <v>165</v>
      </c>
      <c r="F713" s="106">
        <f t="shared" si="22"/>
        <v>6159.9999999999991</v>
      </c>
      <c r="G713" s="110">
        <f t="shared" si="23"/>
        <v>2.7999999999999997E-2</v>
      </c>
    </row>
    <row r="714" spans="1:7" x14ac:dyDescent="0.3">
      <c r="A714" s="103" t="s">
        <v>180</v>
      </c>
      <c r="B714" s="103" t="s">
        <v>177</v>
      </c>
      <c r="C714" s="104">
        <v>42442</v>
      </c>
      <c r="D714" s="109">
        <v>207790</v>
      </c>
      <c r="E714" s="105" t="s">
        <v>185</v>
      </c>
      <c r="F714" s="106">
        <f t="shared" si="22"/>
        <v>5818.119999999999</v>
      </c>
      <c r="G714" s="110">
        <f t="shared" si="23"/>
        <v>2.7999999999999994E-2</v>
      </c>
    </row>
    <row r="715" spans="1:7" x14ac:dyDescent="0.3">
      <c r="A715" s="103" t="s">
        <v>180</v>
      </c>
      <c r="B715" s="103" t="s">
        <v>164</v>
      </c>
      <c r="C715" s="104">
        <v>42477</v>
      </c>
      <c r="D715" s="109">
        <v>197130</v>
      </c>
      <c r="E715" s="105" t="s">
        <v>183</v>
      </c>
      <c r="F715" s="106">
        <f t="shared" si="22"/>
        <v>5519.6399999999994</v>
      </c>
      <c r="G715" s="110">
        <f t="shared" si="23"/>
        <v>2.7999999999999997E-2</v>
      </c>
    </row>
    <row r="716" spans="1:7" x14ac:dyDescent="0.3">
      <c r="A716" s="103" t="s">
        <v>181</v>
      </c>
      <c r="B716" s="103" t="s">
        <v>166</v>
      </c>
      <c r="C716" s="104">
        <v>42601</v>
      </c>
      <c r="D716" s="109">
        <v>222980</v>
      </c>
      <c r="E716" s="105" t="s">
        <v>184</v>
      </c>
      <c r="F716" s="106">
        <f t="shared" si="22"/>
        <v>6243.44</v>
      </c>
      <c r="G716" s="110">
        <f t="shared" si="23"/>
        <v>2.7999999999999997E-2</v>
      </c>
    </row>
    <row r="717" spans="1:7" x14ac:dyDescent="0.3">
      <c r="A717" s="103" t="s">
        <v>182</v>
      </c>
      <c r="B717" s="103" t="s">
        <v>166</v>
      </c>
      <c r="C717" s="104">
        <v>42576</v>
      </c>
      <c r="D717" s="109">
        <v>36870</v>
      </c>
      <c r="E717" s="105" t="s">
        <v>186</v>
      </c>
      <c r="F717" s="106">
        <f t="shared" si="22"/>
        <v>663.66000000000008</v>
      </c>
      <c r="G717" s="110">
        <f t="shared" si="23"/>
        <v>1.8000000000000002E-2</v>
      </c>
    </row>
    <row r="718" spans="1:7" x14ac:dyDescent="0.3">
      <c r="A718" s="103" t="s">
        <v>182</v>
      </c>
      <c r="B718" s="103" t="s">
        <v>164</v>
      </c>
      <c r="C718" s="104">
        <v>42494</v>
      </c>
      <c r="D718" s="109">
        <v>35810</v>
      </c>
      <c r="E718" s="105" t="s">
        <v>165</v>
      </c>
      <c r="F718" s="106">
        <f t="shared" si="22"/>
        <v>644.58000000000004</v>
      </c>
      <c r="G718" s="110">
        <f t="shared" si="23"/>
        <v>1.8000000000000002E-2</v>
      </c>
    </row>
    <row r="719" spans="1:7" x14ac:dyDescent="0.3">
      <c r="A719" s="103" t="s">
        <v>181</v>
      </c>
      <c r="B719" s="103" t="s">
        <v>164</v>
      </c>
      <c r="C719" s="104">
        <v>42532</v>
      </c>
      <c r="D719" s="109">
        <v>54340</v>
      </c>
      <c r="E719" s="105" t="s">
        <v>185</v>
      </c>
      <c r="F719" s="106">
        <f t="shared" si="22"/>
        <v>978.12000000000012</v>
      </c>
      <c r="G719" s="110">
        <f t="shared" si="23"/>
        <v>1.8000000000000002E-2</v>
      </c>
    </row>
    <row r="720" spans="1:7" x14ac:dyDescent="0.3">
      <c r="A720" s="103" t="s">
        <v>181</v>
      </c>
      <c r="B720" s="103" t="s">
        <v>164</v>
      </c>
      <c r="C720" s="104">
        <v>42377</v>
      </c>
      <c r="D720" s="109">
        <v>45830</v>
      </c>
      <c r="E720" s="105" t="s">
        <v>183</v>
      </c>
      <c r="F720" s="106">
        <f t="shared" si="22"/>
        <v>824.94</v>
      </c>
      <c r="G720" s="110">
        <f t="shared" si="23"/>
        <v>1.8000000000000002E-2</v>
      </c>
    </row>
    <row r="721" spans="1:7" x14ac:dyDescent="0.3">
      <c r="A721" s="103" t="s">
        <v>181</v>
      </c>
      <c r="B721" s="103" t="s">
        <v>164</v>
      </c>
      <c r="C721" s="104">
        <v>42461</v>
      </c>
      <c r="D721" s="109">
        <v>159500</v>
      </c>
      <c r="E721" s="105" t="s">
        <v>184</v>
      </c>
      <c r="F721" s="106">
        <f t="shared" si="22"/>
        <v>4465.9999999999991</v>
      </c>
      <c r="G721" s="110">
        <f t="shared" si="23"/>
        <v>2.7999999999999994E-2</v>
      </c>
    </row>
    <row r="722" spans="1:7" x14ac:dyDescent="0.3">
      <c r="A722" s="103" t="s">
        <v>182</v>
      </c>
      <c r="B722" s="103" t="s">
        <v>166</v>
      </c>
      <c r="C722" s="104">
        <v>42415</v>
      </c>
      <c r="D722" s="109">
        <v>202480</v>
      </c>
      <c r="E722" s="105" t="s">
        <v>186</v>
      </c>
      <c r="F722" s="106">
        <f t="shared" si="22"/>
        <v>5669.44</v>
      </c>
      <c r="G722" s="110">
        <f t="shared" si="23"/>
        <v>2.7999999999999997E-2</v>
      </c>
    </row>
    <row r="723" spans="1:7" x14ac:dyDescent="0.3">
      <c r="A723" s="103" t="s">
        <v>182</v>
      </c>
      <c r="B723" s="103" t="s">
        <v>176</v>
      </c>
      <c r="C723" s="104">
        <v>42457</v>
      </c>
      <c r="D723" s="109">
        <v>270720</v>
      </c>
      <c r="E723" s="105" t="s">
        <v>183</v>
      </c>
      <c r="F723" s="106">
        <f t="shared" si="22"/>
        <v>7580.1599999999989</v>
      </c>
      <c r="G723" s="110">
        <f t="shared" si="23"/>
        <v>2.7999999999999997E-2</v>
      </c>
    </row>
    <row r="724" spans="1:7" x14ac:dyDescent="0.3">
      <c r="A724" s="103" t="s">
        <v>182</v>
      </c>
      <c r="B724" s="103" t="s">
        <v>164</v>
      </c>
      <c r="C724" s="104">
        <v>42438</v>
      </c>
      <c r="D724" s="109">
        <v>218460</v>
      </c>
      <c r="E724" s="105" t="s">
        <v>184</v>
      </c>
      <c r="F724" s="106">
        <f t="shared" si="22"/>
        <v>6116.8799999999992</v>
      </c>
      <c r="G724" s="110">
        <f t="shared" si="23"/>
        <v>2.7999999999999997E-2</v>
      </c>
    </row>
    <row r="725" spans="1:7" x14ac:dyDescent="0.3">
      <c r="A725" s="103" t="s">
        <v>180</v>
      </c>
      <c r="B725" s="103" t="s">
        <v>177</v>
      </c>
      <c r="C725" s="104">
        <v>42505</v>
      </c>
      <c r="D725" s="109">
        <v>98330</v>
      </c>
      <c r="E725" s="105" t="s">
        <v>186</v>
      </c>
      <c r="F725" s="106">
        <f t="shared" si="22"/>
        <v>1769.9400000000003</v>
      </c>
      <c r="G725" s="110">
        <f t="shared" si="23"/>
        <v>1.8000000000000002E-2</v>
      </c>
    </row>
    <row r="726" spans="1:7" x14ac:dyDescent="0.3">
      <c r="A726" s="103" t="s">
        <v>180</v>
      </c>
      <c r="B726" s="103" t="s">
        <v>176</v>
      </c>
      <c r="C726" s="104">
        <v>42516</v>
      </c>
      <c r="D726" s="109">
        <v>185450</v>
      </c>
      <c r="E726" s="105" t="s">
        <v>165</v>
      </c>
      <c r="F726" s="106">
        <f t="shared" si="22"/>
        <v>5192.5999999999995</v>
      </c>
      <c r="G726" s="110">
        <f t="shared" si="23"/>
        <v>2.7999999999999997E-2</v>
      </c>
    </row>
    <row r="727" spans="1:7" x14ac:dyDescent="0.3">
      <c r="A727" s="103" t="s">
        <v>181</v>
      </c>
      <c r="B727" s="103" t="s">
        <v>164</v>
      </c>
      <c r="C727" s="104">
        <v>42578</v>
      </c>
      <c r="D727" s="109">
        <v>86880</v>
      </c>
      <c r="E727" s="105" t="s">
        <v>185</v>
      </c>
      <c r="F727" s="106">
        <f t="shared" si="22"/>
        <v>1563.8400000000001</v>
      </c>
      <c r="G727" s="110">
        <f t="shared" si="23"/>
        <v>1.8000000000000002E-2</v>
      </c>
    </row>
    <row r="728" spans="1:7" x14ac:dyDescent="0.3">
      <c r="A728" s="103" t="s">
        <v>181</v>
      </c>
      <c r="B728" s="103" t="s">
        <v>164</v>
      </c>
      <c r="C728" s="104">
        <v>42601</v>
      </c>
      <c r="D728" s="109">
        <v>54220</v>
      </c>
      <c r="E728" s="105" t="s">
        <v>183</v>
      </c>
      <c r="F728" s="106">
        <f t="shared" si="22"/>
        <v>975.96000000000015</v>
      </c>
      <c r="G728" s="110">
        <f t="shared" si="23"/>
        <v>1.8000000000000002E-2</v>
      </c>
    </row>
    <row r="729" spans="1:7" x14ac:dyDescent="0.3">
      <c r="A729" s="103" t="s">
        <v>178</v>
      </c>
      <c r="B729" s="103" t="s">
        <v>166</v>
      </c>
      <c r="C729" s="104">
        <v>42456</v>
      </c>
      <c r="D729" s="109">
        <v>50980</v>
      </c>
      <c r="E729" s="105" t="s">
        <v>184</v>
      </c>
      <c r="F729" s="106">
        <f t="shared" si="22"/>
        <v>917.6400000000001</v>
      </c>
      <c r="G729" s="110">
        <f t="shared" si="23"/>
        <v>1.8000000000000002E-2</v>
      </c>
    </row>
    <row r="730" spans="1:7" x14ac:dyDescent="0.3">
      <c r="A730" s="103" t="s">
        <v>181</v>
      </c>
      <c r="B730" s="103" t="s">
        <v>164</v>
      </c>
      <c r="C730" s="104">
        <v>42441</v>
      </c>
      <c r="D730" s="109">
        <v>47840</v>
      </c>
      <c r="E730" s="105" t="s">
        <v>186</v>
      </c>
      <c r="F730" s="106">
        <f t="shared" si="22"/>
        <v>861.12000000000012</v>
      </c>
      <c r="G730" s="110">
        <f t="shared" si="23"/>
        <v>1.8000000000000002E-2</v>
      </c>
    </row>
    <row r="731" spans="1:7" x14ac:dyDescent="0.3">
      <c r="A731" s="103" t="s">
        <v>180</v>
      </c>
      <c r="B731" s="103" t="s">
        <v>176</v>
      </c>
      <c r="C731" s="104">
        <v>42561</v>
      </c>
      <c r="D731" s="109">
        <v>239580</v>
      </c>
      <c r="E731" s="105" t="s">
        <v>165</v>
      </c>
      <c r="F731" s="106">
        <f t="shared" si="22"/>
        <v>6708.2399999999989</v>
      </c>
      <c r="G731" s="110">
        <f t="shared" si="23"/>
        <v>2.7999999999999994E-2</v>
      </c>
    </row>
    <row r="732" spans="1:7" x14ac:dyDescent="0.3">
      <c r="A732" s="103" t="s">
        <v>181</v>
      </c>
      <c r="B732" s="103" t="s">
        <v>164</v>
      </c>
      <c r="C732" s="104">
        <v>42534</v>
      </c>
      <c r="D732" s="109">
        <v>143560</v>
      </c>
      <c r="E732" s="105" t="s">
        <v>185</v>
      </c>
      <c r="F732" s="106">
        <f t="shared" si="22"/>
        <v>2584.0800000000004</v>
      </c>
      <c r="G732" s="110">
        <f t="shared" si="23"/>
        <v>1.8000000000000002E-2</v>
      </c>
    </row>
    <row r="733" spans="1:7" x14ac:dyDescent="0.3">
      <c r="A733" s="103" t="s">
        <v>180</v>
      </c>
      <c r="B733" s="103" t="s">
        <v>164</v>
      </c>
      <c r="C733" s="104">
        <v>42522</v>
      </c>
      <c r="D733" s="109">
        <v>134200</v>
      </c>
      <c r="E733" s="105" t="s">
        <v>183</v>
      </c>
      <c r="F733" s="106">
        <f t="shared" si="22"/>
        <v>2415.6000000000004</v>
      </c>
      <c r="G733" s="110">
        <f t="shared" si="23"/>
        <v>1.8000000000000002E-2</v>
      </c>
    </row>
    <row r="734" spans="1:7" x14ac:dyDescent="0.3">
      <c r="A734" s="103" t="s">
        <v>181</v>
      </c>
      <c r="B734" s="103" t="s">
        <v>177</v>
      </c>
      <c r="C734" s="104">
        <v>42464</v>
      </c>
      <c r="D734" s="109">
        <v>255570</v>
      </c>
      <c r="E734" s="105" t="s">
        <v>184</v>
      </c>
      <c r="F734" s="106">
        <f t="shared" si="22"/>
        <v>7155.9599999999991</v>
      </c>
      <c r="G734" s="110">
        <f t="shared" si="23"/>
        <v>2.7999999999999997E-2</v>
      </c>
    </row>
    <row r="735" spans="1:7" x14ac:dyDescent="0.3">
      <c r="A735" s="103" t="s">
        <v>181</v>
      </c>
      <c r="B735" s="103" t="s">
        <v>166</v>
      </c>
      <c r="C735" s="104">
        <v>42401</v>
      </c>
      <c r="D735" s="109">
        <v>208360</v>
      </c>
      <c r="E735" s="105" t="s">
        <v>186</v>
      </c>
      <c r="F735" s="106">
        <f t="shared" si="22"/>
        <v>5834.079999999999</v>
      </c>
      <c r="G735" s="110">
        <f t="shared" si="23"/>
        <v>2.7999999999999994E-2</v>
      </c>
    </row>
    <row r="736" spans="1:7" x14ac:dyDescent="0.3">
      <c r="A736" s="103" t="s">
        <v>182</v>
      </c>
      <c r="B736" s="103" t="s">
        <v>164</v>
      </c>
      <c r="C736" s="104">
        <v>42599</v>
      </c>
      <c r="D736" s="109">
        <v>223240</v>
      </c>
      <c r="E736" s="105" t="s">
        <v>165</v>
      </c>
      <c r="F736" s="106">
        <f t="shared" si="22"/>
        <v>6250.7199999999993</v>
      </c>
      <c r="G736" s="110">
        <f t="shared" si="23"/>
        <v>2.7999999999999997E-2</v>
      </c>
    </row>
    <row r="737" spans="1:7" x14ac:dyDescent="0.3">
      <c r="A737" s="103" t="s">
        <v>178</v>
      </c>
      <c r="B737" s="103" t="s">
        <v>177</v>
      </c>
      <c r="C737" s="104">
        <v>42391</v>
      </c>
      <c r="D737" s="109">
        <v>293550</v>
      </c>
      <c r="E737" s="105" t="s">
        <v>185</v>
      </c>
      <c r="F737" s="106">
        <f t="shared" si="22"/>
        <v>8219.4</v>
      </c>
      <c r="G737" s="110">
        <f t="shared" si="23"/>
        <v>2.7999999999999997E-2</v>
      </c>
    </row>
    <row r="738" spans="1:7" x14ac:dyDescent="0.3">
      <c r="A738" s="103" t="s">
        <v>182</v>
      </c>
      <c r="B738" s="103" t="s">
        <v>164</v>
      </c>
      <c r="C738" s="104">
        <v>42441</v>
      </c>
      <c r="D738" s="109">
        <v>190190</v>
      </c>
      <c r="E738" s="105" t="s">
        <v>183</v>
      </c>
      <c r="F738" s="106">
        <f t="shared" si="22"/>
        <v>5325.32</v>
      </c>
      <c r="G738" s="110">
        <f t="shared" si="23"/>
        <v>2.7999999999999997E-2</v>
      </c>
    </row>
    <row r="739" spans="1:7" x14ac:dyDescent="0.3">
      <c r="A739" s="103" t="s">
        <v>182</v>
      </c>
      <c r="B739" s="103" t="s">
        <v>166</v>
      </c>
      <c r="C739" s="104">
        <v>42566</v>
      </c>
      <c r="D739" s="109">
        <v>291470</v>
      </c>
      <c r="E739" s="105" t="s">
        <v>184</v>
      </c>
      <c r="F739" s="106">
        <f t="shared" si="22"/>
        <v>8161.1599999999989</v>
      </c>
      <c r="G739" s="110">
        <f t="shared" si="23"/>
        <v>2.7999999999999997E-2</v>
      </c>
    </row>
    <row r="740" spans="1:7" x14ac:dyDescent="0.3">
      <c r="A740" s="103" t="s">
        <v>182</v>
      </c>
      <c r="B740" s="103" t="s">
        <v>176</v>
      </c>
      <c r="C740" s="104">
        <v>42445</v>
      </c>
      <c r="D740" s="109">
        <v>66660</v>
      </c>
      <c r="E740" s="105" t="s">
        <v>186</v>
      </c>
      <c r="F740" s="106">
        <f t="shared" si="22"/>
        <v>1199.8800000000001</v>
      </c>
      <c r="G740" s="110">
        <f t="shared" si="23"/>
        <v>1.8000000000000002E-2</v>
      </c>
    </row>
    <row r="741" spans="1:7" x14ac:dyDescent="0.3">
      <c r="A741" s="103" t="s">
        <v>180</v>
      </c>
      <c r="B741" s="103" t="s">
        <v>176</v>
      </c>
      <c r="C741" s="104">
        <v>42393</v>
      </c>
      <c r="D741" s="109">
        <v>73970</v>
      </c>
      <c r="E741" s="105" t="s">
        <v>183</v>
      </c>
      <c r="F741" s="106">
        <f t="shared" si="22"/>
        <v>1331.4600000000003</v>
      </c>
      <c r="G741" s="110">
        <f t="shared" si="23"/>
        <v>1.8000000000000002E-2</v>
      </c>
    </row>
    <row r="742" spans="1:7" x14ac:dyDescent="0.3">
      <c r="A742" s="103" t="s">
        <v>181</v>
      </c>
      <c r="B742" s="103" t="s">
        <v>166</v>
      </c>
      <c r="C742" s="104">
        <v>42489</v>
      </c>
      <c r="D742" s="109">
        <v>245760</v>
      </c>
      <c r="E742" s="105" t="s">
        <v>184</v>
      </c>
      <c r="F742" s="106">
        <f t="shared" si="22"/>
        <v>6881.2799999999988</v>
      </c>
      <c r="G742" s="110">
        <f t="shared" si="23"/>
        <v>2.7999999999999994E-2</v>
      </c>
    </row>
    <row r="743" spans="1:7" x14ac:dyDescent="0.3">
      <c r="A743" s="103" t="s">
        <v>180</v>
      </c>
      <c r="B743" s="103" t="s">
        <v>164</v>
      </c>
      <c r="C743" s="104">
        <v>42389</v>
      </c>
      <c r="D743" s="109">
        <v>203030</v>
      </c>
      <c r="E743" s="105" t="s">
        <v>186</v>
      </c>
      <c r="F743" s="106">
        <f t="shared" si="22"/>
        <v>5684.8399999999992</v>
      </c>
      <c r="G743" s="110">
        <f t="shared" si="23"/>
        <v>2.7999999999999997E-2</v>
      </c>
    </row>
    <row r="744" spans="1:7" x14ac:dyDescent="0.3">
      <c r="A744" s="103" t="s">
        <v>178</v>
      </c>
      <c r="B744" s="103" t="s">
        <v>177</v>
      </c>
      <c r="C744" s="104">
        <v>42516</v>
      </c>
      <c r="D744" s="109">
        <v>238940</v>
      </c>
      <c r="E744" s="105" t="s">
        <v>165</v>
      </c>
      <c r="F744" s="106">
        <f t="shared" si="22"/>
        <v>6690.32</v>
      </c>
      <c r="G744" s="110">
        <f t="shared" si="23"/>
        <v>2.7999999999999997E-2</v>
      </c>
    </row>
    <row r="745" spans="1:7" x14ac:dyDescent="0.3">
      <c r="A745" s="103" t="s">
        <v>182</v>
      </c>
      <c r="B745" s="103" t="s">
        <v>176</v>
      </c>
      <c r="C745" s="104">
        <v>42412</v>
      </c>
      <c r="D745" s="109">
        <v>289000</v>
      </c>
      <c r="E745" s="105" t="s">
        <v>185</v>
      </c>
      <c r="F745" s="106">
        <f t="shared" si="22"/>
        <v>8091.9999999999991</v>
      </c>
      <c r="G745" s="110">
        <f t="shared" si="23"/>
        <v>2.7999999999999997E-2</v>
      </c>
    </row>
    <row r="746" spans="1:7" x14ac:dyDescent="0.3">
      <c r="A746" s="103" t="s">
        <v>181</v>
      </c>
      <c r="B746" s="103" t="s">
        <v>176</v>
      </c>
      <c r="C746" s="104">
        <v>42518</v>
      </c>
      <c r="D746" s="109">
        <v>152730</v>
      </c>
      <c r="E746" s="105" t="s">
        <v>183</v>
      </c>
      <c r="F746" s="106">
        <f t="shared" si="22"/>
        <v>4276.4399999999996</v>
      </c>
      <c r="G746" s="110">
        <f t="shared" si="23"/>
        <v>2.7999999999999997E-2</v>
      </c>
    </row>
    <row r="747" spans="1:7" x14ac:dyDescent="0.3">
      <c r="A747" s="103" t="s">
        <v>179</v>
      </c>
      <c r="B747" s="103" t="s">
        <v>177</v>
      </c>
      <c r="C747" s="104">
        <v>42408</v>
      </c>
      <c r="D747" s="109">
        <v>66450</v>
      </c>
      <c r="E747" s="105" t="s">
        <v>184</v>
      </c>
      <c r="F747" s="106">
        <f t="shared" si="22"/>
        <v>1196.1000000000001</v>
      </c>
      <c r="G747" s="110">
        <f t="shared" si="23"/>
        <v>1.8000000000000002E-2</v>
      </c>
    </row>
    <row r="748" spans="1:7" x14ac:dyDescent="0.3">
      <c r="A748" s="103" t="s">
        <v>179</v>
      </c>
      <c r="B748" s="103" t="s">
        <v>166</v>
      </c>
      <c r="C748" s="104">
        <v>42399</v>
      </c>
      <c r="D748" s="109">
        <v>116700</v>
      </c>
      <c r="E748" s="105" t="s">
        <v>186</v>
      </c>
      <c r="F748" s="106">
        <f t="shared" si="22"/>
        <v>2100.6000000000004</v>
      </c>
      <c r="G748" s="110">
        <f t="shared" si="23"/>
        <v>1.8000000000000002E-2</v>
      </c>
    </row>
    <row r="749" spans="1:7" x14ac:dyDescent="0.3">
      <c r="A749" s="103" t="s">
        <v>178</v>
      </c>
      <c r="B749" s="103" t="s">
        <v>177</v>
      </c>
      <c r="C749" s="104">
        <v>42381</v>
      </c>
      <c r="D749" s="109">
        <v>299420</v>
      </c>
      <c r="E749" s="105" t="s">
        <v>165</v>
      </c>
      <c r="F749" s="106">
        <f t="shared" si="22"/>
        <v>8383.7599999999984</v>
      </c>
      <c r="G749" s="110">
        <f t="shared" si="23"/>
        <v>2.7999999999999994E-2</v>
      </c>
    </row>
    <row r="750" spans="1:7" x14ac:dyDescent="0.3">
      <c r="A750" s="103" t="s">
        <v>181</v>
      </c>
      <c r="B750" s="103" t="s">
        <v>177</v>
      </c>
      <c r="C750" s="104">
        <v>42412</v>
      </c>
      <c r="D750" s="109">
        <v>54780</v>
      </c>
      <c r="E750" s="105" t="s">
        <v>185</v>
      </c>
      <c r="F750" s="106">
        <f t="shared" si="22"/>
        <v>986.04000000000008</v>
      </c>
      <c r="G750" s="110">
        <f t="shared" si="23"/>
        <v>1.8000000000000002E-2</v>
      </c>
    </row>
    <row r="751" spans="1:7" x14ac:dyDescent="0.3">
      <c r="A751" s="103" t="s">
        <v>180</v>
      </c>
      <c r="B751" s="103" t="s">
        <v>164</v>
      </c>
      <c r="C751" s="104">
        <v>42398</v>
      </c>
      <c r="D751" s="109">
        <v>287810</v>
      </c>
      <c r="E751" s="105" t="s">
        <v>183</v>
      </c>
      <c r="F751" s="106">
        <f t="shared" si="22"/>
        <v>8058.6799999999994</v>
      </c>
      <c r="G751" s="110">
        <f t="shared" si="23"/>
        <v>2.7999999999999997E-2</v>
      </c>
    </row>
    <row r="752" spans="1:7" x14ac:dyDescent="0.3">
      <c r="A752" s="103" t="s">
        <v>178</v>
      </c>
      <c r="B752" s="103" t="s">
        <v>177</v>
      </c>
      <c r="C752" s="104">
        <v>42549</v>
      </c>
      <c r="D752" s="109">
        <v>114930</v>
      </c>
      <c r="E752" s="105" t="s">
        <v>184</v>
      </c>
      <c r="F752" s="106">
        <f t="shared" si="22"/>
        <v>2068.7400000000002</v>
      </c>
      <c r="G752" s="110">
        <f t="shared" si="23"/>
        <v>1.8000000000000002E-2</v>
      </c>
    </row>
    <row r="753" spans="1:7" x14ac:dyDescent="0.3">
      <c r="A753" s="103" t="s">
        <v>178</v>
      </c>
      <c r="B753" s="103" t="s">
        <v>164</v>
      </c>
      <c r="C753" s="104">
        <v>42499</v>
      </c>
      <c r="D753" s="109">
        <v>265740</v>
      </c>
      <c r="E753" s="105" t="s">
        <v>186</v>
      </c>
      <c r="F753" s="106">
        <f t="shared" si="22"/>
        <v>7440.7199999999993</v>
      </c>
      <c r="G753" s="110">
        <f t="shared" si="23"/>
        <v>2.7999999999999997E-2</v>
      </c>
    </row>
    <row r="754" spans="1:7" x14ac:dyDescent="0.3">
      <c r="A754" s="103" t="s">
        <v>179</v>
      </c>
      <c r="B754" s="103" t="s">
        <v>176</v>
      </c>
      <c r="C754" s="104">
        <v>42584</v>
      </c>
      <c r="D754" s="109">
        <v>109100</v>
      </c>
      <c r="E754" s="105" t="s">
        <v>165</v>
      </c>
      <c r="F754" s="106">
        <f t="shared" si="22"/>
        <v>1963.8000000000002</v>
      </c>
      <c r="G754" s="110">
        <f t="shared" si="23"/>
        <v>1.8000000000000002E-2</v>
      </c>
    </row>
    <row r="755" spans="1:7" x14ac:dyDescent="0.3">
      <c r="A755" s="103" t="s">
        <v>179</v>
      </c>
      <c r="B755" s="103" t="s">
        <v>177</v>
      </c>
      <c r="C755" s="104">
        <v>42542</v>
      </c>
      <c r="D755" s="109">
        <v>113530</v>
      </c>
      <c r="E755" s="105" t="s">
        <v>185</v>
      </c>
      <c r="F755" s="106">
        <f t="shared" si="22"/>
        <v>2043.5400000000002</v>
      </c>
      <c r="G755" s="110">
        <f t="shared" si="23"/>
        <v>1.8000000000000002E-2</v>
      </c>
    </row>
    <row r="756" spans="1:7" x14ac:dyDescent="0.3">
      <c r="A756" s="103" t="s">
        <v>179</v>
      </c>
      <c r="B756" s="103" t="s">
        <v>164</v>
      </c>
      <c r="C756" s="104">
        <v>42596</v>
      </c>
      <c r="D756" s="109">
        <v>117460</v>
      </c>
      <c r="E756" s="105" t="s">
        <v>183</v>
      </c>
      <c r="F756" s="106">
        <f t="shared" si="22"/>
        <v>2114.2800000000002</v>
      </c>
      <c r="G756" s="110">
        <f t="shared" si="23"/>
        <v>1.8000000000000002E-2</v>
      </c>
    </row>
    <row r="757" spans="1:7" x14ac:dyDescent="0.3">
      <c r="A757" s="103" t="s">
        <v>181</v>
      </c>
      <c r="B757" s="103" t="s">
        <v>164</v>
      </c>
      <c r="C757" s="104">
        <v>42509</v>
      </c>
      <c r="D757" s="109">
        <v>95010</v>
      </c>
      <c r="E757" s="105" t="s">
        <v>184</v>
      </c>
      <c r="F757" s="106">
        <f t="shared" si="22"/>
        <v>1710.1800000000003</v>
      </c>
      <c r="G757" s="110">
        <f t="shared" si="23"/>
        <v>1.8000000000000002E-2</v>
      </c>
    </row>
    <row r="758" spans="1:7" x14ac:dyDescent="0.3">
      <c r="A758" s="103" t="s">
        <v>182</v>
      </c>
      <c r="B758" s="103" t="s">
        <v>164</v>
      </c>
      <c r="C758" s="104">
        <v>42528</v>
      </c>
      <c r="D758" s="109">
        <v>255780</v>
      </c>
      <c r="E758" s="105" t="s">
        <v>186</v>
      </c>
      <c r="F758" s="106">
        <f t="shared" si="22"/>
        <v>7161.8399999999992</v>
      </c>
      <c r="G758" s="110">
        <f t="shared" si="23"/>
        <v>2.7999999999999997E-2</v>
      </c>
    </row>
    <row r="759" spans="1:7" x14ac:dyDescent="0.3">
      <c r="A759" s="103" t="s">
        <v>178</v>
      </c>
      <c r="B759" s="103" t="s">
        <v>176</v>
      </c>
      <c r="C759" s="104">
        <v>42435</v>
      </c>
      <c r="D759" s="109">
        <v>162030</v>
      </c>
      <c r="E759" s="105" t="s">
        <v>183</v>
      </c>
      <c r="F759" s="106">
        <f t="shared" si="22"/>
        <v>4536.8399999999992</v>
      </c>
      <c r="G759" s="110">
        <f t="shared" si="23"/>
        <v>2.7999999999999994E-2</v>
      </c>
    </row>
    <row r="760" spans="1:7" x14ac:dyDescent="0.3">
      <c r="A760" s="103" t="s">
        <v>178</v>
      </c>
      <c r="B760" s="103" t="s">
        <v>164</v>
      </c>
      <c r="C760" s="104">
        <v>42539</v>
      </c>
      <c r="D760" s="109">
        <v>121480</v>
      </c>
      <c r="E760" s="105" t="s">
        <v>184</v>
      </c>
      <c r="F760" s="106">
        <f t="shared" si="22"/>
        <v>2186.6400000000003</v>
      </c>
      <c r="G760" s="110">
        <f t="shared" si="23"/>
        <v>1.8000000000000002E-2</v>
      </c>
    </row>
    <row r="761" spans="1:7" x14ac:dyDescent="0.3">
      <c r="A761" s="103" t="s">
        <v>178</v>
      </c>
      <c r="B761" s="103" t="s">
        <v>176</v>
      </c>
      <c r="C761" s="104">
        <v>42387</v>
      </c>
      <c r="D761" s="109">
        <v>90040</v>
      </c>
      <c r="E761" s="105" t="s">
        <v>186</v>
      </c>
      <c r="F761" s="106">
        <f t="shared" si="22"/>
        <v>1620.7200000000003</v>
      </c>
      <c r="G761" s="110">
        <f t="shared" si="23"/>
        <v>1.8000000000000002E-2</v>
      </c>
    </row>
    <row r="762" spans="1:7" x14ac:dyDescent="0.3">
      <c r="A762" s="103" t="s">
        <v>180</v>
      </c>
      <c r="B762" s="103" t="s">
        <v>164</v>
      </c>
      <c r="C762" s="104">
        <v>42599</v>
      </c>
      <c r="D762" s="109">
        <v>205360</v>
      </c>
      <c r="E762" s="105" t="s">
        <v>165</v>
      </c>
      <c r="F762" s="106">
        <f t="shared" si="22"/>
        <v>5750.079999999999</v>
      </c>
      <c r="G762" s="110">
        <f t="shared" si="23"/>
        <v>2.7999999999999994E-2</v>
      </c>
    </row>
    <row r="763" spans="1:7" x14ac:dyDescent="0.3">
      <c r="A763" s="103" t="s">
        <v>182</v>
      </c>
      <c r="B763" s="103" t="s">
        <v>164</v>
      </c>
      <c r="C763" s="104">
        <v>42504</v>
      </c>
      <c r="D763" s="109">
        <v>117660</v>
      </c>
      <c r="E763" s="105" t="s">
        <v>185</v>
      </c>
      <c r="F763" s="106">
        <f t="shared" si="22"/>
        <v>2117.88</v>
      </c>
      <c r="G763" s="110">
        <f t="shared" si="23"/>
        <v>1.8000000000000002E-2</v>
      </c>
    </row>
    <row r="764" spans="1:7" x14ac:dyDescent="0.3">
      <c r="A764" s="103" t="s">
        <v>182</v>
      </c>
      <c r="B764" s="103" t="s">
        <v>176</v>
      </c>
      <c r="C764" s="104">
        <v>42548</v>
      </c>
      <c r="D764" s="109">
        <v>246900</v>
      </c>
      <c r="E764" s="105" t="s">
        <v>183</v>
      </c>
      <c r="F764" s="106">
        <f t="shared" si="22"/>
        <v>6913.1999999999989</v>
      </c>
      <c r="G764" s="110">
        <f t="shared" si="23"/>
        <v>2.7999999999999997E-2</v>
      </c>
    </row>
    <row r="765" spans="1:7" x14ac:dyDescent="0.3">
      <c r="A765" s="103" t="s">
        <v>179</v>
      </c>
      <c r="B765" s="103" t="s">
        <v>166</v>
      </c>
      <c r="C765" s="104">
        <v>42506</v>
      </c>
      <c r="D765" s="109">
        <v>265710</v>
      </c>
      <c r="E765" s="105" t="s">
        <v>184</v>
      </c>
      <c r="F765" s="106">
        <f t="shared" si="22"/>
        <v>7439.8799999999992</v>
      </c>
      <c r="G765" s="110">
        <f t="shared" si="23"/>
        <v>2.7999999999999997E-2</v>
      </c>
    </row>
    <row r="766" spans="1:7" x14ac:dyDescent="0.3">
      <c r="A766" s="103" t="s">
        <v>181</v>
      </c>
      <c r="B766" s="103" t="s">
        <v>177</v>
      </c>
      <c r="C766" s="104">
        <v>42572</v>
      </c>
      <c r="D766" s="109">
        <v>270800</v>
      </c>
      <c r="E766" s="105" t="s">
        <v>186</v>
      </c>
      <c r="F766" s="106">
        <f t="shared" si="22"/>
        <v>7582.4</v>
      </c>
      <c r="G766" s="110">
        <f t="shared" si="23"/>
        <v>2.7999999999999997E-2</v>
      </c>
    </row>
    <row r="767" spans="1:7" x14ac:dyDescent="0.3">
      <c r="A767" s="103" t="s">
        <v>180</v>
      </c>
      <c r="B767" s="103" t="s">
        <v>164</v>
      </c>
      <c r="C767" s="104">
        <v>42520</v>
      </c>
      <c r="D767" s="109">
        <v>187170</v>
      </c>
      <c r="E767" s="105" t="s">
        <v>165</v>
      </c>
      <c r="F767" s="106">
        <f t="shared" si="22"/>
        <v>5240.7599999999993</v>
      </c>
      <c r="G767" s="110">
        <f t="shared" si="23"/>
        <v>2.7999999999999997E-2</v>
      </c>
    </row>
    <row r="768" spans="1:7" x14ac:dyDescent="0.3">
      <c r="A768" s="103" t="s">
        <v>179</v>
      </c>
      <c r="B768" s="103" t="s">
        <v>166</v>
      </c>
      <c r="C768" s="104">
        <v>42594</v>
      </c>
      <c r="D768" s="109">
        <v>107680</v>
      </c>
      <c r="E768" s="105" t="s">
        <v>185</v>
      </c>
      <c r="F768" s="106">
        <f t="shared" si="22"/>
        <v>1938.2400000000002</v>
      </c>
      <c r="G768" s="110">
        <f t="shared" si="23"/>
        <v>1.8000000000000002E-2</v>
      </c>
    </row>
    <row r="769" spans="1:7" x14ac:dyDescent="0.3">
      <c r="A769" s="103" t="s">
        <v>180</v>
      </c>
      <c r="B769" s="103" t="s">
        <v>164</v>
      </c>
      <c r="C769" s="104">
        <v>42581</v>
      </c>
      <c r="D769" s="109">
        <v>74360</v>
      </c>
      <c r="E769" s="105" t="s">
        <v>183</v>
      </c>
      <c r="F769" s="106">
        <f t="shared" si="22"/>
        <v>1338.4800000000002</v>
      </c>
      <c r="G769" s="110">
        <f t="shared" si="23"/>
        <v>1.8000000000000002E-2</v>
      </c>
    </row>
    <row r="770" spans="1:7" x14ac:dyDescent="0.3">
      <c r="A770" s="103" t="s">
        <v>180</v>
      </c>
      <c r="B770" s="103" t="s">
        <v>176</v>
      </c>
      <c r="C770" s="104">
        <v>42441</v>
      </c>
      <c r="D770" s="109">
        <v>288890</v>
      </c>
      <c r="E770" s="105" t="s">
        <v>184</v>
      </c>
      <c r="F770" s="106">
        <f t="shared" si="22"/>
        <v>8088.9199999999992</v>
      </c>
      <c r="G770" s="110">
        <f t="shared" si="23"/>
        <v>2.7999999999999997E-2</v>
      </c>
    </row>
    <row r="771" spans="1:7" x14ac:dyDescent="0.3">
      <c r="A771" s="103" t="s">
        <v>181</v>
      </c>
      <c r="B771" s="103" t="s">
        <v>176</v>
      </c>
      <c r="C771" s="104">
        <v>42464</v>
      </c>
      <c r="D771" s="109">
        <v>196920</v>
      </c>
      <c r="E771" s="105" t="s">
        <v>186</v>
      </c>
      <c r="F771" s="106">
        <f t="shared" si="22"/>
        <v>5513.7599999999993</v>
      </c>
      <c r="G771" s="110">
        <f t="shared" si="23"/>
        <v>2.7999999999999997E-2</v>
      </c>
    </row>
    <row r="772" spans="1:7" x14ac:dyDescent="0.3">
      <c r="A772" s="103" t="s">
        <v>180</v>
      </c>
      <c r="B772" s="103" t="s">
        <v>177</v>
      </c>
      <c r="C772" s="104">
        <v>42532</v>
      </c>
      <c r="D772" s="109">
        <v>67110</v>
      </c>
      <c r="E772" s="105" t="s">
        <v>165</v>
      </c>
      <c r="F772" s="106">
        <f t="shared" ref="F772:F835" si="24">IF(D772&gt;=150000,D772*2.8%,D772*1.8%)</f>
        <v>1207.9800000000002</v>
      </c>
      <c r="G772" s="110">
        <f t="shared" ref="G772:G835" si="25">F772/D772</f>
        <v>1.8000000000000002E-2</v>
      </c>
    </row>
    <row r="773" spans="1:7" x14ac:dyDescent="0.3">
      <c r="A773" s="103" t="s">
        <v>181</v>
      </c>
      <c r="B773" s="103" t="s">
        <v>176</v>
      </c>
      <c r="C773" s="104">
        <v>42433</v>
      </c>
      <c r="D773" s="109">
        <v>95380</v>
      </c>
      <c r="E773" s="105" t="s">
        <v>185</v>
      </c>
      <c r="F773" s="106">
        <f t="shared" si="24"/>
        <v>1716.8400000000001</v>
      </c>
      <c r="G773" s="110">
        <f t="shared" si="25"/>
        <v>1.8000000000000002E-2</v>
      </c>
    </row>
    <row r="774" spans="1:7" x14ac:dyDescent="0.3">
      <c r="A774" s="103" t="s">
        <v>179</v>
      </c>
      <c r="B774" s="103" t="s">
        <v>166</v>
      </c>
      <c r="C774" s="104">
        <v>42511</v>
      </c>
      <c r="D774" s="109">
        <v>121430</v>
      </c>
      <c r="E774" s="105" t="s">
        <v>183</v>
      </c>
      <c r="F774" s="106">
        <f t="shared" si="24"/>
        <v>2185.7400000000002</v>
      </c>
      <c r="G774" s="110">
        <f t="shared" si="25"/>
        <v>1.8000000000000002E-2</v>
      </c>
    </row>
    <row r="775" spans="1:7" x14ac:dyDescent="0.3">
      <c r="A775" s="103" t="s">
        <v>180</v>
      </c>
      <c r="B775" s="103" t="s">
        <v>164</v>
      </c>
      <c r="C775" s="104">
        <v>42560</v>
      </c>
      <c r="D775" s="109">
        <v>239800</v>
      </c>
      <c r="E775" s="105" t="s">
        <v>184</v>
      </c>
      <c r="F775" s="106">
        <f t="shared" si="24"/>
        <v>6714.4</v>
      </c>
      <c r="G775" s="110">
        <f t="shared" si="25"/>
        <v>2.7999999999999997E-2</v>
      </c>
    </row>
    <row r="776" spans="1:7" x14ac:dyDescent="0.3">
      <c r="A776" s="103" t="s">
        <v>181</v>
      </c>
      <c r="B776" s="103" t="s">
        <v>176</v>
      </c>
      <c r="C776" s="104">
        <v>42505</v>
      </c>
      <c r="D776" s="109">
        <v>144920</v>
      </c>
      <c r="E776" s="105" t="s">
        <v>186</v>
      </c>
      <c r="F776" s="106">
        <f t="shared" si="24"/>
        <v>2608.5600000000004</v>
      </c>
      <c r="G776" s="110">
        <f t="shared" si="25"/>
        <v>1.8000000000000002E-2</v>
      </c>
    </row>
    <row r="777" spans="1:7" x14ac:dyDescent="0.3">
      <c r="A777" s="103" t="s">
        <v>180</v>
      </c>
      <c r="B777" s="103" t="s">
        <v>177</v>
      </c>
      <c r="C777" s="104">
        <v>42373</v>
      </c>
      <c r="D777" s="109">
        <v>38210</v>
      </c>
      <c r="E777" s="105" t="s">
        <v>183</v>
      </c>
      <c r="F777" s="106">
        <f t="shared" si="24"/>
        <v>687.78000000000009</v>
      </c>
      <c r="G777" s="110">
        <f t="shared" si="25"/>
        <v>1.8000000000000002E-2</v>
      </c>
    </row>
    <row r="778" spans="1:7" x14ac:dyDescent="0.3">
      <c r="A778" s="103" t="s">
        <v>180</v>
      </c>
      <c r="B778" s="103" t="s">
        <v>166</v>
      </c>
      <c r="C778" s="104">
        <v>42397</v>
      </c>
      <c r="D778" s="109">
        <v>71500</v>
      </c>
      <c r="E778" s="105" t="s">
        <v>184</v>
      </c>
      <c r="F778" s="106">
        <f t="shared" si="24"/>
        <v>1287.0000000000002</v>
      </c>
      <c r="G778" s="110">
        <f t="shared" si="25"/>
        <v>1.8000000000000002E-2</v>
      </c>
    </row>
    <row r="779" spans="1:7" x14ac:dyDescent="0.3">
      <c r="A779" s="103" t="s">
        <v>180</v>
      </c>
      <c r="B779" s="103" t="s">
        <v>166</v>
      </c>
      <c r="C779" s="104">
        <v>42478</v>
      </c>
      <c r="D779" s="109">
        <v>156430</v>
      </c>
      <c r="E779" s="105" t="s">
        <v>186</v>
      </c>
      <c r="F779" s="106">
        <f t="shared" si="24"/>
        <v>4380.04</v>
      </c>
      <c r="G779" s="110">
        <f t="shared" si="25"/>
        <v>2.8000000000000001E-2</v>
      </c>
    </row>
    <row r="780" spans="1:7" x14ac:dyDescent="0.3">
      <c r="A780" s="103" t="s">
        <v>178</v>
      </c>
      <c r="B780" s="103" t="s">
        <v>177</v>
      </c>
      <c r="C780" s="104">
        <v>42490</v>
      </c>
      <c r="D780" s="109">
        <v>225350</v>
      </c>
      <c r="E780" s="105" t="s">
        <v>165</v>
      </c>
      <c r="F780" s="106">
        <f t="shared" si="24"/>
        <v>6309.7999999999993</v>
      </c>
      <c r="G780" s="110">
        <f t="shared" si="25"/>
        <v>2.7999999999999997E-2</v>
      </c>
    </row>
    <row r="781" spans="1:7" x14ac:dyDescent="0.3">
      <c r="A781" s="103" t="s">
        <v>181</v>
      </c>
      <c r="B781" s="103" t="s">
        <v>164</v>
      </c>
      <c r="C781" s="104">
        <v>42468</v>
      </c>
      <c r="D781" s="109">
        <v>97270</v>
      </c>
      <c r="E781" s="105" t="s">
        <v>185</v>
      </c>
      <c r="F781" s="106">
        <f t="shared" si="24"/>
        <v>1750.8600000000001</v>
      </c>
      <c r="G781" s="110">
        <f t="shared" si="25"/>
        <v>1.8000000000000002E-2</v>
      </c>
    </row>
    <row r="782" spans="1:7" x14ac:dyDescent="0.3">
      <c r="A782" s="103" t="s">
        <v>181</v>
      </c>
      <c r="B782" s="103" t="s">
        <v>164</v>
      </c>
      <c r="C782" s="104">
        <v>42541</v>
      </c>
      <c r="D782" s="109">
        <v>96100</v>
      </c>
      <c r="E782" s="105" t="s">
        <v>183</v>
      </c>
      <c r="F782" s="106">
        <f t="shared" si="24"/>
        <v>1729.8000000000002</v>
      </c>
      <c r="G782" s="110">
        <f t="shared" si="25"/>
        <v>1.8000000000000002E-2</v>
      </c>
    </row>
    <row r="783" spans="1:7" x14ac:dyDescent="0.3">
      <c r="A783" s="103" t="s">
        <v>181</v>
      </c>
      <c r="B783" s="103" t="s">
        <v>164</v>
      </c>
      <c r="C783" s="104">
        <v>42419</v>
      </c>
      <c r="D783" s="109">
        <v>70760</v>
      </c>
      <c r="E783" s="105" t="s">
        <v>184</v>
      </c>
      <c r="F783" s="106">
        <f t="shared" si="24"/>
        <v>1273.68</v>
      </c>
      <c r="G783" s="110">
        <f t="shared" si="25"/>
        <v>1.8000000000000002E-2</v>
      </c>
    </row>
    <row r="784" spans="1:7" x14ac:dyDescent="0.3">
      <c r="A784" s="103" t="s">
        <v>182</v>
      </c>
      <c r="B784" s="103" t="s">
        <v>166</v>
      </c>
      <c r="C784" s="104">
        <v>42448</v>
      </c>
      <c r="D784" s="109">
        <v>135460</v>
      </c>
      <c r="E784" s="105" t="s">
        <v>186</v>
      </c>
      <c r="F784" s="106">
        <f t="shared" si="24"/>
        <v>2438.2800000000002</v>
      </c>
      <c r="G784" s="110">
        <f t="shared" si="25"/>
        <v>1.8000000000000002E-2</v>
      </c>
    </row>
    <row r="785" spans="1:7" x14ac:dyDescent="0.3">
      <c r="A785" s="103" t="s">
        <v>178</v>
      </c>
      <c r="B785" s="103" t="s">
        <v>176</v>
      </c>
      <c r="C785" s="104">
        <v>42440</v>
      </c>
      <c r="D785" s="109">
        <v>153200</v>
      </c>
      <c r="E785" s="105" t="s">
        <v>165</v>
      </c>
      <c r="F785" s="106">
        <f t="shared" si="24"/>
        <v>4289.5999999999995</v>
      </c>
      <c r="G785" s="110">
        <f t="shared" si="25"/>
        <v>2.7999999999999997E-2</v>
      </c>
    </row>
    <row r="786" spans="1:7" x14ac:dyDescent="0.3">
      <c r="A786" s="103" t="s">
        <v>182</v>
      </c>
      <c r="B786" s="103" t="s">
        <v>176</v>
      </c>
      <c r="C786" s="104">
        <v>42543</v>
      </c>
      <c r="D786" s="109">
        <v>87690</v>
      </c>
      <c r="E786" s="105" t="s">
        <v>185</v>
      </c>
      <c r="F786" s="106">
        <f t="shared" si="24"/>
        <v>1578.42</v>
      </c>
      <c r="G786" s="110">
        <f t="shared" si="25"/>
        <v>1.8000000000000002E-2</v>
      </c>
    </row>
    <row r="787" spans="1:7" x14ac:dyDescent="0.3">
      <c r="A787" s="103" t="s">
        <v>181</v>
      </c>
      <c r="B787" s="103" t="s">
        <v>166</v>
      </c>
      <c r="C787" s="104">
        <v>42577</v>
      </c>
      <c r="D787" s="109">
        <v>38390</v>
      </c>
      <c r="E787" s="105" t="s">
        <v>183</v>
      </c>
      <c r="F787" s="106">
        <f t="shared" si="24"/>
        <v>691.0200000000001</v>
      </c>
      <c r="G787" s="110">
        <f t="shared" si="25"/>
        <v>1.8000000000000002E-2</v>
      </c>
    </row>
    <row r="788" spans="1:7" x14ac:dyDescent="0.3">
      <c r="A788" s="103" t="s">
        <v>182</v>
      </c>
      <c r="B788" s="103" t="s">
        <v>176</v>
      </c>
      <c r="C788" s="104">
        <v>42524</v>
      </c>
      <c r="D788" s="109">
        <v>200360</v>
      </c>
      <c r="E788" s="105" t="s">
        <v>184</v>
      </c>
      <c r="F788" s="106">
        <f t="shared" si="24"/>
        <v>5610.079999999999</v>
      </c>
      <c r="G788" s="110">
        <f t="shared" si="25"/>
        <v>2.7999999999999994E-2</v>
      </c>
    </row>
    <row r="789" spans="1:7" x14ac:dyDescent="0.3">
      <c r="A789" s="103" t="s">
        <v>179</v>
      </c>
      <c r="B789" s="103" t="s">
        <v>177</v>
      </c>
      <c r="C789" s="104">
        <v>42390</v>
      </c>
      <c r="D789" s="109">
        <v>57090</v>
      </c>
      <c r="E789" s="105" t="s">
        <v>186</v>
      </c>
      <c r="F789" s="106">
        <f t="shared" si="24"/>
        <v>1027.6200000000001</v>
      </c>
      <c r="G789" s="110">
        <f t="shared" si="25"/>
        <v>1.8000000000000002E-2</v>
      </c>
    </row>
    <row r="790" spans="1:7" x14ac:dyDescent="0.3">
      <c r="A790" s="103" t="s">
        <v>181</v>
      </c>
      <c r="B790" s="103" t="s">
        <v>176</v>
      </c>
      <c r="C790" s="104">
        <v>42374</v>
      </c>
      <c r="D790" s="109">
        <v>247700</v>
      </c>
      <c r="E790" s="105" t="s">
        <v>165</v>
      </c>
      <c r="F790" s="106">
        <f t="shared" si="24"/>
        <v>6935.5999999999995</v>
      </c>
      <c r="G790" s="110">
        <f t="shared" si="25"/>
        <v>2.7999999999999997E-2</v>
      </c>
    </row>
    <row r="791" spans="1:7" x14ac:dyDescent="0.3">
      <c r="A791" s="103" t="s">
        <v>181</v>
      </c>
      <c r="B791" s="103" t="s">
        <v>166</v>
      </c>
      <c r="C791" s="104">
        <v>42497</v>
      </c>
      <c r="D791" s="109">
        <v>294950</v>
      </c>
      <c r="E791" s="105" t="s">
        <v>185</v>
      </c>
      <c r="F791" s="106">
        <f t="shared" si="24"/>
        <v>8258.5999999999985</v>
      </c>
      <c r="G791" s="110">
        <f t="shared" si="25"/>
        <v>2.7999999999999994E-2</v>
      </c>
    </row>
    <row r="792" spans="1:7" x14ac:dyDescent="0.3">
      <c r="A792" s="103" t="s">
        <v>178</v>
      </c>
      <c r="B792" s="103" t="s">
        <v>176</v>
      </c>
      <c r="C792" s="104">
        <v>42530</v>
      </c>
      <c r="D792" s="109">
        <v>155380</v>
      </c>
      <c r="E792" s="105" t="s">
        <v>183</v>
      </c>
      <c r="F792" s="106">
        <f t="shared" si="24"/>
        <v>4350.6399999999994</v>
      </c>
      <c r="G792" s="110">
        <f t="shared" si="25"/>
        <v>2.7999999999999997E-2</v>
      </c>
    </row>
    <row r="793" spans="1:7" x14ac:dyDescent="0.3">
      <c r="A793" s="103" t="s">
        <v>182</v>
      </c>
      <c r="B793" s="103" t="s">
        <v>166</v>
      </c>
      <c r="C793" s="104">
        <v>42425</v>
      </c>
      <c r="D793" s="109">
        <v>221860</v>
      </c>
      <c r="E793" s="105" t="s">
        <v>184</v>
      </c>
      <c r="F793" s="106">
        <f t="shared" si="24"/>
        <v>6212.079999999999</v>
      </c>
      <c r="G793" s="110">
        <f t="shared" si="25"/>
        <v>2.7999999999999997E-2</v>
      </c>
    </row>
    <row r="794" spans="1:7" x14ac:dyDescent="0.3">
      <c r="A794" s="103" t="s">
        <v>182</v>
      </c>
      <c r="B794" s="103" t="s">
        <v>177</v>
      </c>
      <c r="C794" s="104">
        <v>42585</v>
      </c>
      <c r="D794" s="109">
        <v>126200</v>
      </c>
      <c r="E794" s="105" t="s">
        <v>186</v>
      </c>
      <c r="F794" s="106">
        <f t="shared" si="24"/>
        <v>2271.6000000000004</v>
      </c>
      <c r="G794" s="110">
        <f t="shared" si="25"/>
        <v>1.8000000000000002E-2</v>
      </c>
    </row>
    <row r="795" spans="1:7" x14ac:dyDescent="0.3">
      <c r="A795" s="103" t="s">
        <v>182</v>
      </c>
      <c r="B795" s="103" t="s">
        <v>166</v>
      </c>
      <c r="C795" s="104">
        <v>42375</v>
      </c>
      <c r="D795" s="109">
        <v>27460</v>
      </c>
      <c r="E795" s="105" t="s">
        <v>183</v>
      </c>
      <c r="F795" s="106">
        <f t="shared" si="24"/>
        <v>494.28000000000003</v>
      </c>
      <c r="G795" s="110">
        <f t="shared" si="25"/>
        <v>1.8000000000000002E-2</v>
      </c>
    </row>
    <row r="796" spans="1:7" x14ac:dyDescent="0.3">
      <c r="A796" s="103" t="s">
        <v>182</v>
      </c>
      <c r="B796" s="103" t="s">
        <v>177</v>
      </c>
      <c r="C796" s="104">
        <v>42527</v>
      </c>
      <c r="D796" s="109">
        <v>267990</v>
      </c>
      <c r="E796" s="105" t="s">
        <v>184</v>
      </c>
      <c r="F796" s="106">
        <f t="shared" si="24"/>
        <v>7503.7199999999993</v>
      </c>
      <c r="G796" s="110">
        <f t="shared" si="25"/>
        <v>2.7999999999999997E-2</v>
      </c>
    </row>
    <row r="797" spans="1:7" x14ac:dyDescent="0.3">
      <c r="A797" s="103" t="s">
        <v>179</v>
      </c>
      <c r="B797" s="103" t="s">
        <v>164</v>
      </c>
      <c r="C797" s="104">
        <v>42399</v>
      </c>
      <c r="D797" s="109">
        <v>71700</v>
      </c>
      <c r="E797" s="105" t="s">
        <v>186</v>
      </c>
      <c r="F797" s="106">
        <f t="shared" si="24"/>
        <v>1290.6000000000001</v>
      </c>
      <c r="G797" s="110">
        <f t="shared" si="25"/>
        <v>1.8000000000000002E-2</v>
      </c>
    </row>
    <row r="798" spans="1:7" x14ac:dyDescent="0.3">
      <c r="A798" s="103" t="s">
        <v>178</v>
      </c>
      <c r="B798" s="103" t="s">
        <v>166</v>
      </c>
      <c r="C798" s="104">
        <v>42447</v>
      </c>
      <c r="D798" s="109">
        <v>56230</v>
      </c>
      <c r="E798" s="105" t="s">
        <v>165</v>
      </c>
      <c r="F798" s="106">
        <f t="shared" si="24"/>
        <v>1012.1400000000001</v>
      </c>
      <c r="G798" s="110">
        <f t="shared" si="25"/>
        <v>1.8000000000000002E-2</v>
      </c>
    </row>
    <row r="799" spans="1:7" x14ac:dyDescent="0.3">
      <c r="A799" s="103" t="s">
        <v>179</v>
      </c>
      <c r="B799" s="103" t="s">
        <v>177</v>
      </c>
      <c r="C799" s="104">
        <v>42496</v>
      </c>
      <c r="D799" s="109">
        <v>249190</v>
      </c>
      <c r="E799" s="105" t="s">
        <v>185</v>
      </c>
      <c r="F799" s="106">
        <f t="shared" si="24"/>
        <v>6977.32</v>
      </c>
      <c r="G799" s="110">
        <f t="shared" si="25"/>
        <v>2.7999999999999997E-2</v>
      </c>
    </row>
    <row r="800" spans="1:7" x14ac:dyDescent="0.3">
      <c r="A800" s="103" t="s">
        <v>179</v>
      </c>
      <c r="B800" s="103" t="s">
        <v>164</v>
      </c>
      <c r="C800" s="104">
        <v>42538</v>
      </c>
      <c r="D800" s="109">
        <v>143160</v>
      </c>
      <c r="E800" s="105" t="s">
        <v>183</v>
      </c>
      <c r="F800" s="106">
        <f t="shared" si="24"/>
        <v>2576.88</v>
      </c>
      <c r="G800" s="110">
        <f t="shared" si="25"/>
        <v>1.8000000000000002E-2</v>
      </c>
    </row>
    <row r="801" spans="1:7" x14ac:dyDescent="0.3">
      <c r="A801" s="103" t="s">
        <v>180</v>
      </c>
      <c r="B801" s="103" t="s">
        <v>164</v>
      </c>
      <c r="C801" s="104">
        <v>42386</v>
      </c>
      <c r="D801" s="109">
        <v>53720</v>
      </c>
      <c r="E801" s="105" t="s">
        <v>184</v>
      </c>
      <c r="F801" s="106">
        <f t="shared" si="24"/>
        <v>966.96000000000015</v>
      </c>
      <c r="G801" s="110">
        <f t="shared" si="25"/>
        <v>1.8000000000000002E-2</v>
      </c>
    </row>
    <row r="802" spans="1:7" x14ac:dyDescent="0.3">
      <c r="A802" s="103" t="s">
        <v>178</v>
      </c>
      <c r="B802" s="103" t="s">
        <v>166</v>
      </c>
      <c r="C802" s="104">
        <v>42452</v>
      </c>
      <c r="D802" s="109">
        <v>259350</v>
      </c>
      <c r="E802" s="105" t="s">
        <v>186</v>
      </c>
      <c r="F802" s="106">
        <f t="shared" si="24"/>
        <v>7261.7999999999993</v>
      </c>
      <c r="G802" s="110">
        <f t="shared" si="25"/>
        <v>2.7999999999999997E-2</v>
      </c>
    </row>
    <row r="803" spans="1:7" x14ac:dyDescent="0.3">
      <c r="A803" s="103" t="s">
        <v>182</v>
      </c>
      <c r="B803" s="103" t="s">
        <v>166</v>
      </c>
      <c r="C803" s="104">
        <v>42415</v>
      </c>
      <c r="D803" s="109">
        <v>248670</v>
      </c>
      <c r="E803" s="105" t="s">
        <v>165</v>
      </c>
      <c r="F803" s="106">
        <f t="shared" si="24"/>
        <v>6962.7599999999993</v>
      </c>
      <c r="G803" s="110">
        <f t="shared" si="25"/>
        <v>2.7999999999999997E-2</v>
      </c>
    </row>
    <row r="804" spans="1:7" x14ac:dyDescent="0.3">
      <c r="A804" s="103" t="s">
        <v>178</v>
      </c>
      <c r="B804" s="103" t="s">
        <v>176</v>
      </c>
      <c r="C804" s="104">
        <v>42570</v>
      </c>
      <c r="D804" s="109">
        <v>250370</v>
      </c>
      <c r="E804" s="105" t="s">
        <v>185</v>
      </c>
      <c r="F804" s="106">
        <f t="shared" si="24"/>
        <v>7010.36</v>
      </c>
      <c r="G804" s="110">
        <f t="shared" si="25"/>
        <v>2.7999999999999997E-2</v>
      </c>
    </row>
    <row r="805" spans="1:7" x14ac:dyDescent="0.3">
      <c r="A805" s="103" t="s">
        <v>178</v>
      </c>
      <c r="B805" s="103" t="s">
        <v>176</v>
      </c>
      <c r="C805" s="104">
        <v>42554</v>
      </c>
      <c r="D805" s="109">
        <v>268770</v>
      </c>
      <c r="E805" s="105" t="s">
        <v>183</v>
      </c>
      <c r="F805" s="106">
        <f t="shared" si="24"/>
        <v>7525.5599999999995</v>
      </c>
      <c r="G805" s="110">
        <f t="shared" si="25"/>
        <v>2.7999999999999997E-2</v>
      </c>
    </row>
    <row r="806" spans="1:7" x14ac:dyDescent="0.3">
      <c r="A806" s="103" t="s">
        <v>182</v>
      </c>
      <c r="B806" s="103" t="s">
        <v>166</v>
      </c>
      <c r="C806" s="104">
        <v>42385</v>
      </c>
      <c r="D806" s="109">
        <v>169450</v>
      </c>
      <c r="E806" s="105" t="s">
        <v>184</v>
      </c>
      <c r="F806" s="106">
        <f t="shared" si="24"/>
        <v>4744.5999999999995</v>
      </c>
      <c r="G806" s="110">
        <f t="shared" si="25"/>
        <v>2.7999999999999997E-2</v>
      </c>
    </row>
    <row r="807" spans="1:7" x14ac:dyDescent="0.3">
      <c r="A807" s="103" t="s">
        <v>178</v>
      </c>
      <c r="B807" s="103" t="s">
        <v>177</v>
      </c>
      <c r="C807" s="104">
        <v>42484</v>
      </c>
      <c r="D807" s="109">
        <v>205990</v>
      </c>
      <c r="E807" s="105" t="s">
        <v>186</v>
      </c>
      <c r="F807" s="106">
        <f t="shared" si="24"/>
        <v>5767.7199999999993</v>
      </c>
      <c r="G807" s="110">
        <f t="shared" si="25"/>
        <v>2.7999999999999997E-2</v>
      </c>
    </row>
    <row r="808" spans="1:7" x14ac:dyDescent="0.3">
      <c r="A808" s="103" t="s">
        <v>178</v>
      </c>
      <c r="B808" s="103" t="s">
        <v>177</v>
      </c>
      <c r="C808" s="104">
        <v>42476</v>
      </c>
      <c r="D808" s="109">
        <v>63920</v>
      </c>
      <c r="E808" s="105" t="s">
        <v>165</v>
      </c>
      <c r="F808" s="106">
        <f t="shared" si="24"/>
        <v>1150.5600000000002</v>
      </c>
      <c r="G808" s="110">
        <f t="shared" si="25"/>
        <v>1.8000000000000002E-2</v>
      </c>
    </row>
    <row r="809" spans="1:7" x14ac:dyDescent="0.3">
      <c r="A809" s="103" t="s">
        <v>181</v>
      </c>
      <c r="B809" s="103" t="s">
        <v>164</v>
      </c>
      <c r="C809" s="104">
        <v>42529</v>
      </c>
      <c r="D809" s="109">
        <v>105610</v>
      </c>
      <c r="E809" s="105" t="s">
        <v>185</v>
      </c>
      <c r="F809" s="106">
        <f t="shared" si="24"/>
        <v>1900.9800000000002</v>
      </c>
      <c r="G809" s="110">
        <f t="shared" si="25"/>
        <v>1.8000000000000002E-2</v>
      </c>
    </row>
    <row r="810" spans="1:7" x14ac:dyDescent="0.3">
      <c r="A810" s="103" t="s">
        <v>181</v>
      </c>
      <c r="B810" s="103" t="s">
        <v>164</v>
      </c>
      <c r="C810" s="104">
        <v>42596</v>
      </c>
      <c r="D810" s="109">
        <v>177310</v>
      </c>
      <c r="E810" s="105" t="s">
        <v>183</v>
      </c>
      <c r="F810" s="106">
        <f t="shared" si="24"/>
        <v>4964.6799999999994</v>
      </c>
      <c r="G810" s="110">
        <f t="shared" si="25"/>
        <v>2.7999999999999997E-2</v>
      </c>
    </row>
    <row r="811" spans="1:7" x14ac:dyDescent="0.3">
      <c r="A811" s="103" t="s">
        <v>179</v>
      </c>
      <c r="B811" s="103" t="s">
        <v>164</v>
      </c>
      <c r="C811" s="104">
        <v>42581</v>
      </c>
      <c r="D811" s="109">
        <v>203770</v>
      </c>
      <c r="E811" s="105" t="s">
        <v>184</v>
      </c>
      <c r="F811" s="106">
        <f t="shared" si="24"/>
        <v>5705.5599999999995</v>
      </c>
      <c r="G811" s="110">
        <f t="shared" si="25"/>
        <v>2.7999999999999997E-2</v>
      </c>
    </row>
    <row r="812" spans="1:7" x14ac:dyDescent="0.3">
      <c r="A812" s="103" t="s">
        <v>181</v>
      </c>
      <c r="B812" s="103" t="s">
        <v>177</v>
      </c>
      <c r="C812" s="104">
        <v>42465</v>
      </c>
      <c r="D812" s="109">
        <v>194550</v>
      </c>
      <c r="E812" s="105" t="s">
        <v>186</v>
      </c>
      <c r="F812" s="106">
        <f t="shared" si="24"/>
        <v>5447.4</v>
      </c>
      <c r="G812" s="110">
        <f t="shared" si="25"/>
        <v>2.7999999999999997E-2</v>
      </c>
    </row>
    <row r="813" spans="1:7" x14ac:dyDescent="0.3">
      <c r="A813" s="103" t="s">
        <v>180</v>
      </c>
      <c r="B813" s="103" t="s">
        <v>176</v>
      </c>
      <c r="C813" s="104">
        <v>42422</v>
      </c>
      <c r="D813" s="109">
        <v>175790</v>
      </c>
      <c r="E813" s="105" t="s">
        <v>183</v>
      </c>
      <c r="F813" s="106">
        <f t="shared" si="24"/>
        <v>4922.12</v>
      </c>
      <c r="G813" s="110">
        <f t="shared" si="25"/>
        <v>2.8000000000000001E-2</v>
      </c>
    </row>
    <row r="814" spans="1:7" x14ac:dyDescent="0.3">
      <c r="A814" s="103" t="s">
        <v>181</v>
      </c>
      <c r="B814" s="103" t="s">
        <v>177</v>
      </c>
      <c r="C814" s="104">
        <v>42453</v>
      </c>
      <c r="D814" s="109">
        <v>33630</v>
      </c>
      <c r="E814" s="105" t="s">
        <v>184</v>
      </c>
      <c r="F814" s="106">
        <f t="shared" si="24"/>
        <v>605.34</v>
      </c>
      <c r="G814" s="110">
        <f t="shared" si="25"/>
        <v>1.8000000000000002E-2</v>
      </c>
    </row>
    <row r="815" spans="1:7" x14ac:dyDescent="0.3">
      <c r="A815" s="103" t="s">
        <v>179</v>
      </c>
      <c r="B815" s="103" t="s">
        <v>176</v>
      </c>
      <c r="C815" s="104">
        <v>42520</v>
      </c>
      <c r="D815" s="109">
        <v>131940</v>
      </c>
      <c r="E815" s="105" t="s">
        <v>186</v>
      </c>
      <c r="F815" s="106">
        <f t="shared" si="24"/>
        <v>2374.92</v>
      </c>
      <c r="G815" s="110">
        <f t="shared" si="25"/>
        <v>1.8000000000000002E-2</v>
      </c>
    </row>
    <row r="816" spans="1:7" x14ac:dyDescent="0.3">
      <c r="A816" s="103" t="s">
        <v>181</v>
      </c>
      <c r="B816" s="103" t="s">
        <v>177</v>
      </c>
      <c r="C816" s="104">
        <v>42588</v>
      </c>
      <c r="D816" s="109">
        <v>47480</v>
      </c>
      <c r="E816" s="105" t="s">
        <v>165</v>
      </c>
      <c r="F816" s="106">
        <f t="shared" si="24"/>
        <v>854.6400000000001</v>
      </c>
      <c r="G816" s="110">
        <f t="shared" si="25"/>
        <v>1.8000000000000002E-2</v>
      </c>
    </row>
    <row r="817" spans="1:7" x14ac:dyDescent="0.3">
      <c r="A817" s="103" t="s">
        <v>181</v>
      </c>
      <c r="B817" s="103" t="s">
        <v>177</v>
      </c>
      <c r="C817" s="104">
        <v>42524</v>
      </c>
      <c r="D817" s="109">
        <v>36630</v>
      </c>
      <c r="E817" s="105" t="s">
        <v>185</v>
      </c>
      <c r="F817" s="106">
        <f t="shared" si="24"/>
        <v>659.34</v>
      </c>
      <c r="G817" s="110">
        <f t="shared" si="25"/>
        <v>1.8000000000000002E-2</v>
      </c>
    </row>
    <row r="818" spans="1:7" x14ac:dyDescent="0.3">
      <c r="A818" s="103" t="s">
        <v>179</v>
      </c>
      <c r="B818" s="103" t="s">
        <v>177</v>
      </c>
      <c r="C818" s="104">
        <v>42561</v>
      </c>
      <c r="D818" s="109">
        <v>25960</v>
      </c>
      <c r="E818" s="105" t="s">
        <v>183</v>
      </c>
      <c r="F818" s="106">
        <f t="shared" si="24"/>
        <v>467.28000000000003</v>
      </c>
      <c r="G818" s="110">
        <f t="shared" si="25"/>
        <v>1.8000000000000002E-2</v>
      </c>
    </row>
    <row r="819" spans="1:7" x14ac:dyDescent="0.3">
      <c r="A819" s="103" t="s">
        <v>182</v>
      </c>
      <c r="B819" s="103" t="s">
        <v>176</v>
      </c>
      <c r="C819" s="104">
        <v>42588</v>
      </c>
      <c r="D819" s="109">
        <v>150000</v>
      </c>
      <c r="E819" s="105" t="s">
        <v>184</v>
      </c>
      <c r="F819" s="106">
        <f t="shared" si="24"/>
        <v>4200</v>
      </c>
      <c r="G819" s="110">
        <f t="shared" si="25"/>
        <v>2.8000000000000001E-2</v>
      </c>
    </row>
    <row r="820" spans="1:7" x14ac:dyDescent="0.3">
      <c r="A820" s="103" t="s">
        <v>181</v>
      </c>
      <c r="B820" s="103" t="s">
        <v>164</v>
      </c>
      <c r="C820" s="104">
        <v>42566</v>
      </c>
      <c r="D820" s="109">
        <v>128580</v>
      </c>
      <c r="E820" s="105" t="s">
        <v>186</v>
      </c>
      <c r="F820" s="106">
        <f t="shared" si="24"/>
        <v>2314.44</v>
      </c>
      <c r="G820" s="110">
        <f t="shared" si="25"/>
        <v>1.8000000000000002E-2</v>
      </c>
    </row>
    <row r="821" spans="1:7" x14ac:dyDescent="0.3">
      <c r="A821" s="103" t="s">
        <v>181</v>
      </c>
      <c r="B821" s="103" t="s">
        <v>166</v>
      </c>
      <c r="C821" s="104">
        <v>42460</v>
      </c>
      <c r="D821" s="109">
        <v>59010</v>
      </c>
      <c r="E821" s="105" t="s">
        <v>165</v>
      </c>
      <c r="F821" s="106">
        <f t="shared" si="24"/>
        <v>1062.18</v>
      </c>
      <c r="G821" s="110">
        <f t="shared" si="25"/>
        <v>1.8000000000000002E-2</v>
      </c>
    </row>
    <row r="822" spans="1:7" x14ac:dyDescent="0.3">
      <c r="A822" s="103" t="s">
        <v>180</v>
      </c>
      <c r="B822" s="103" t="s">
        <v>177</v>
      </c>
      <c r="C822" s="104">
        <v>42514</v>
      </c>
      <c r="D822" s="109">
        <v>295770</v>
      </c>
      <c r="E822" s="105" t="s">
        <v>185</v>
      </c>
      <c r="F822" s="106">
        <f t="shared" si="24"/>
        <v>8281.56</v>
      </c>
      <c r="G822" s="110">
        <f t="shared" si="25"/>
        <v>2.7999999999999997E-2</v>
      </c>
    </row>
    <row r="823" spans="1:7" x14ac:dyDescent="0.3">
      <c r="A823" s="103" t="s">
        <v>178</v>
      </c>
      <c r="B823" s="103" t="s">
        <v>164</v>
      </c>
      <c r="C823" s="104">
        <v>42541</v>
      </c>
      <c r="D823" s="109">
        <v>195280</v>
      </c>
      <c r="E823" s="105" t="s">
        <v>183</v>
      </c>
      <c r="F823" s="106">
        <f t="shared" si="24"/>
        <v>5467.8399999999992</v>
      </c>
      <c r="G823" s="110">
        <f t="shared" si="25"/>
        <v>2.7999999999999997E-2</v>
      </c>
    </row>
    <row r="824" spans="1:7" x14ac:dyDescent="0.3">
      <c r="A824" s="103" t="s">
        <v>181</v>
      </c>
      <c r="B824" s="103" t="s">
        <v>176</v>
      </c>
      <c r="C824" s="104">
        <v>42387</v>
      </c>
      <c r="D824" s="109">
        <v>231060</v>
      </c>
      <c r="E824" s="105" t="s">
        <v>184</v>
      </c>
      <c r="F824" s="106">
        <f t="shared" si="24"/>
        <v>6469.6799999999994</v>
      </c>
      <c r="G824" s="110">
        <f t="shared" si="25"/>
        <v>2.7999999999999997E-2</v>
      </c>
    </row>
    <row r="825" spans="1:7" x14ac:dyDescent="0.3">
      <c r="A825" s="103" t="s">
        <v>178</v>
      </c>
      <c r="B825" s="103" t="s">
        <v>164</v>
      </c>
      <c r="C825" s="104">
        <v>42458</v>
      </c>
      <c r="D825" s="109">
        <v>104220</v>
      </c>
      <c r="E825" s="105" t="s">
        <v>186</v>
      </c>
      <c r="F825" s="106">
        <f t="shared" si="24"/>
        <v>1875.9600000000003</v>
      </c>
      <c r="G825" s="110">
        <f t="shared" si="25"/>
        <v>1.8000000000000002E-2</v>
      </c>
    </row>
    <row r="826" spans="1:7" x14ac:dyDescent="0.3">
      <c r="A826" s="103" t="s">
        <v>182</v>
      </c>
      <c r="B826" s="103" t="s">
        <v>164</v>
      </c>
      <c r="C826" s="104">
        <v>42393</v>
      </c>
      <c r="D826" s="109">
        <v>95520</v>
      </c>
      <c r="E826" s="105" t="s">
        <v>165</v>
      </c>
      <c r="F826" s="106">
        <f t="shared" si="24"/>
        <v>1719.3600000000001</v>
      </c>
      <c r="G826" s="110">
        <f t="shared" si="25"/>
        <v>1.8000000000000002E-2</v>
      </c>
    </row>
    <row r="827" spans="1:7" x14ac:dyDescent="0.3">
      <c r="A827" s="103" t="s">
        <v>179</v>
      </c>
      <c r="B827" s="103" t="s">
        <v>166</v>
      </c>
      <c r="C827" s="104">
        <v>42590</v>
      </c>
      <c r="D827" s="109">
        <v>140760</v>
      </c>
      <c r="E827" s="105" t="s">
        <v>185</v>
      </c>
      <c r="F827" s="106">
        <f t="shared" si="24"/>
        <v>2533.6800000000003</v>
      </c>
      <c r="G827" s="110">
        <f t="shared" si="25"/>
        <v>1.8000000000000002E-2</v>
      </c>
    </row>
    <row r="828" spans="1:7" x14ac:dyDescent="0.3">
      <c r="A828" s="103" t="s">
        <v>181</v>
      </c>
      <c r="B828" s="103" t="s">
        <v>176</v>
      </c>
      <c r="C828" s="104">
        <v>42498</v>
      </c>
      <c r="D828" s="109">
        <v>143000</v>
      </c>
      <c r="E828" s="105" t="s">
        <v>183</v>
      </c>
      <c r="F828" s="106">
        <f t="shared" si="24"/>
        <v>2574.0000000000005</v>
      </c>
      <c r="G828" s="110">
        <f t="shared" si="25"/>
        <v>1.8000000000000002E-2</v>
      </c>
    </row>
    <row r="829" spans="1:7" x14ac:dyDescent="0.3">
      <c r="A829" s="103" t="s">
        <v>181</v>
      </c>
      <c r="B829" s="103" t="s">
        <v>164</v>
      </c>
      <c r="C829" s="104">
        <v>42478</v>
      </c>
      <c r="D829" s="109">
        <v>187350</v>
      </c>
      <c r="E829" s="105" t="s">
        <v>184</v>
      </c>
      <c r="F829" s="106">
        <f t="shared" si="24"/>
        <v>5245.7999999999993</v>
      </c>
      <c r="G829" s="110">
        <f t="shared" si="25"/>
        <v>2.7999999999999997E-2</v>
      </c>
    </row>
    <row r="830" spans="1:7" x14ac:dyDescent="0.3">
      <c r="A830" s="103" t="s">
        <v>180</v>
      </c>
      <c r="B830" s="103" t="s">
        <v>177</v>
      </c>
      <c r="C830" s="104">
        <v>42529</v>
      </c>
      <c r="D830" s="109">
        <v>268270</v>
      </c>
      <c r="E830" s="105" t="s">
        <v>186</v>
      </c>
      <c r="F830" s="106">
        <f t="shared" si="24"/>
        <v>7511.5599999999995</v>
      </c>
      <c r="G830" s="110">
        <f t="shared" si="25"/>
        <v>2.7999999999999997E-2</v>
      </c>
    </row>
    <row r="831" spans="1:7" x14ac:dyDescent="0.3">
      <c r="A831" s="103" t="s">
        <v>178</v>
      </c>
      <c r="B831" s="103" t="s">
        <v>164</v>
      </c>
      <c r="C831" s="104">
        <v>42376</v>
      </c>
      <c r="D831" s="109">
        <v>223900</v>
      </c>
      <c r="E831" s="105" t="s">
        <v>183</v>
      </c>
      <c r="F831" s="106">
        <f t="shared" si="24"/>
        <v>6269.1999999999989</v>
      </c>
      <c r="G831" s="110">
        <f t="shared" si="25"/>
        <v>2.7999999999999994E-2</v>
      </c>
    </row>
    <row r="832" spans="1:7" x14ac:dyDescent="0.3">
      <c r="A832" s="103" t="s">
        <v>182</v>
      </c>
      <c r="B832" s="103" t="s">
        <v>176</v>
      </c>
      <c r="C832" s="104">
        <v>42574</v>
      </c>
      <c r="D832" s="109">
        <v>60740</v>
      </c>
      <c r="E832" s="105" t="s">
        <v>184</v>
      </c>
      <c r="F832" s="106">
        <f t="shared" si="24"/>
        <v>1093.3200000000002</v>
      </c>
      <c r="G832" s="110">
        <f t="shared" si="25"/>
        <v>1.8000000000000002E-2</v>
      </c>
    </row>
    <row r="833" spans="1:7" x14ac:dyDescent="0.3">
      <c r="A833" s="103" t="s">
        <v>179</v>
      </c>
      <c r="B833" s="103" t="s">
        <v>177</v>
      </c>
      <c r="C833" s="104">
        <v>42377</v>
      </c>
      <c r="D833" s="109">
        <v>55550</v>
      </c>
      <c r="E833" s="105" t="s">
        <v>186</v>
      </c>
      <c r="F833" s="106">
        <f t="shared" si="24"/>
        <v>999.90000000000009</v>
      </c>
      <c r="G833" s="110">
        <f t="shared" si="25"/>
        <v>1.8000000000000002E-2</v>
      </c>
    </row>
    <row r="834" spans="1:7" x14ac:dyDescent="0.3">
      <c r="A834" s="103" t="s">
        <v>181</v>
      </c>
      <c r="B834" s="103" t="s">
        <v>176</v>
      </c>
      <c r="C834" s="104">
        <v>42532</v>
      </c>
      <c r="D834" s="109">
        <v>116180</v>
      </c>
      <c r="E834" s="105" t="s">
        <v>165</v>
      </c>
      <c r="F834" s="106">
        <f t="shared" si="24"/>
        <v>2091.2400000000002</v>
      </c>
      <c r="G834" s="110">
        <f t="shared" si="25"/>
        <v>1.8000000000000002E-2</v>
      </c>
    </row>
    <row r="835" spans="1:7" x14ac:dyDescent="0.3">
      <c r="A835" s="103" t="s">
        <v>182</v>
      </c>
      <c r="B835" s="103" t="s">
        <v>164</v>
      </c>
      <c r="C835" s="104">
        <v>42504</v>
      </c>
      <c r="D835" s="109">
        <v>272040</v>
      </c>
      <c r="E835" s="105" t="s">
        <v>185</v>
      </c>
      <c r="F835" s="106">
        <f t="shared" si="24"/>
        <v>7617.119999999999</v>
      </c>
      <c r="G835" s="110">
        <f t="shared" si="25"/>
        <v>2.7999999999999997E-2</v>
      </c>
    </row>
    <row r="836" spans="1:7" x14ac:dyDescent="0.3">
      <c r="A836" s="103" t="s">
        <v>182</v>
      </c>
      <c r="B836" s="103" t="s">
        <v>166</v>
      </c>
      <c r="C836" s="104">
        <v>42373</v>
      </c>
      <c r="D836" s="109">
        <v>197280</v>
      </c>
      <c r="E836" s="105" t="s">
        <v>183</v>
      </c>
      <c r="F836" s="106">
        <f t="shared" ref="F836:F899" si="26">IF(D836&gt;=150000,D836*2.8%,D836*1.8%)</f>
        <v>5523.8399999999992</v>
      </c>
      <c r="G836" s="110">
        <f t="shared" ref="G836:G899" si="27">F836/D836</f>
        <v>2.7999999999999997E-2</v>
      </c>
    </row>
    <row r="837" spans="1:7" x14ac:dyDescent="0.3">
      <c r="A837" s="103" t="s">
        <v>179</v>
      </c>
      <c r="B837" s="103" t="s">
        <v>164</v>
      </c>
      <c r="C837" s="104">
        <v>42465</v>
      </c>
      <c r="D837" s="109">
        <v>40500</v>
      </c>
      <c r="E837" s="105" t="s">
        <v>184</v>
      </c>
      <c r="F837" s="106">
        <f t="shared" si="26"/>
        <v>729.00000000000011</v>
      </c>
      <c r="G837" s="110">
        <f t="shared" si="27"/>
        <v>1.8000000000000002E-2</v>
      </c>
    </row>
    <row r="838" spans="1:7" x14ac:dyDescent="0.3">
      <c r="A838" s="103" t="s">
        <v>178</v>
      </c>
      <c r="B838" s="103" t="s">
        <v>164</v>
      </c>
      <c r="C838" s="104">
        <v>42522</v>
      </c>
      <c r="D838" s="109">
        <v>119450</v>
      </c>
      <c r="E838" s="105" t="s">
        <v>186</v>
      </c>
      <c r="F838" s="106">
        <f t="shared" si="26"/>
        <v>2150.1000000000004</v>
      </c>
      <c r="G838" s="110">
        <f t="shared" si="27"/>
        <v>1.8000000000000002E-2</v>
      </c>
    </row>
    <row r="839" spans="1:7" x14ac:dyDescent="0.3">
      <c r="A839" s="103" t="s">
        <v>181</v>
      </c>
      <c r="B839" s="103" t="s">
        <v>177</v>
      </c>
      <c r="C839" s="104">
        <v>42431</v>
      </c>
      <c r="D839" s="109">
        <v>76980</v>
      </c>
      <c r="E839" s="105" t="s">
        <v>165</v>
      </c>
      <c r="F839" s="106">
        <f t="shared" si="26"/>
        <v>1385.64</v>
      </c>
      <c r="G839" s="110">
        <f t="shared" si="27"/>
        <v>1.8000000000000002E-2</v>
      </c>
    </row>
    <row r="840" spans="1:7" x14ac:dyDescent="0.3">
      <c r="A840" s="103" t="s">
        <v>179</v>
      </c>
      <c r="B840" s="103" t="s">
        <v>164</v>
      </c>
      <c r="C840" s="104">
        <v>42497</v>
      </c>
      <c r="D840" s="109">
        <v>150840</v>
      </c>
      <c r="E840" s="105" t="s">
        <v>185</v>
      </c>
      <c r="F840" s="106">
        <f t="shared" si="26"/>
        <v>4223.5199999999995</v>
      </c>
      <c r="G840" s="110">
        <f t="shared" si="27"/>
        <v>2.7999999999999997E-2</v>
      </c>
    </row>
    <row r="841" spans="1:7" x14ac:dyDescent="0.3">
      <c r="A841" s="103" t="s">
        <v>181</v>
      </c>
      <c r="B841" s="103" t="s">
        <v>166</v>
      </c>
      <c r="C841" s="104">
        <v>42592</v>
      </c>
      <c r="D841" s="109">
        <v>281440</v>
      </c>
      <c r="E841" s="105" t="s">
        <v>183</v>
      </c>
      <c r="F841" s="106">
        <f t="shared" si="26"/>
        <v>7880.3199999999988</v>
      </c>
      <c r="G841" s="110">
        <f t="shared" si="27"/>
        <v>2.7999999999999997E-2</v>
      </c>
    </row>
    <row r="842" spans="1:7" x14ac:dyDescent="0.3">
      <c r="A842" s="103" t="s">
        <v>180</v>
      </c>
      <c r="B842" s="103" t="s">
        <v>177</v>
      </c>
      <c r="C842" s="104">
        <v>42383</v>
      </c>
      <c r="D842" s="109">
        <v>213000</v>
      </c>
      <c r="E842" s="105" t="s">
        <v>184</v>
      </c>
      <c r="F842" s="106">
        <f t="shared" si="26"/>
        <v>5963.9999999999991</v>
      </c>
      <c r="G842" s="110">
        <f t="shared" si="27"/>
        <v>2.7999999999999997E-2</v>
      </c>
    </row>
    <row r="843" spans="1:7" x14ac:dyDescent="0.3">
      <c r="A843" s="103" t="s">
        <v>180</v>
      </c>
      <c r="B843" s="103" t="s">
        <v>176</v>
      </c>
      <c r="C843" s="104">
        <v>42525</v>
      </c>
      <c r="D843" s="109">
        <v>252970</v>
      </c>
      <c r="E843" s="105" t="s">
        <v>186</v>
      </c>
      <c r="F843" s="106">
        <f t="shared" si="26"/>
        <v>7083.1599999999989</v>
      </c>
      <c r="G843" s="110">
        <f t="shared" si="27"/>
        <v>2.7999999999999997E-2</v>
      </c>
    </row>
    <row r="844" spans="1:7" x14ac:dyDescent="0.3">
      <c r="A844" s="103" t="s">
        <v>182</v>
      </c>
      <c r="B844" s="103" t="s">
        <v>164</v>
      </c>
      <c r="C844" s="104">
        <v>42495</v>
      </c>
      <c r="D844" s="109">
        <v>285280</v>
      </c>
      <c r="E844" s="105" t="s">
        <v>165</v>
      </c>
      <c r="F844" s="106">
        <f t="shared" si="26"/>
        <v>7987.8399999999992</v>
      </c>
      <c r="G844" s="110">
        <f t="shared" si="27"/>
        <v>2.7999999999999997E-2</v>
      </c>
    </row>
    <row r="845" spans="1:7" x14ac:dyDescent="0.3">
      <c r="A845" s="103" t="s">
        <v>182</v>
      </c>
      <c r="B845" s="103" t="s">
        <v>164</v>
      </c>
      <c r="C845" s="104">
        <v>42411</v>
      </c>
      <c r="D845" s="109">
        <v>297640</v>
      </c>
      <c r="E845" s="105" t="s">
        <v>185</v>
      </c>
      <c r="F845" s="106">
        <f t="shared" si="26"/>
        <v>8333.9199999999983</v>
      </c>
      <c r="G845" s="110">
        <f t="shared" si="27"/>
        <v>2.7999999999999994E-2</v>
      </c>
    </row>
    <row r="846" spans="1:7" x14ac:dyDescent="0.3">
      <c r="A846" s="103" t="s">
        <v>182</v>
      </c>
      <c r="B846" s="103" t="s">
        <v>176</v>
      </c>
      <c r="C846" s="104">
        <v>42482</v>
      </c>
      <c r="D846" s="109">
        <v>161530</v>
      </c>
      <c r="E846" s="105" t="s">
        <v>183</v>
      </c>
      <c r="F846" s="106">
        <f t="shared" si="26"/>
        <v>4522.8399999999992</v>
      </c>
      <c r="G846" s="110">
        <f t="shared" si="27"/>
        <v>2.7999999999999994E-2</v>
      </c>
    </row>
    <row r="847" spans="1:7" x14ac:dyDescent="0.3">
      <c r="A847" s="103" t="s">
        <v>178</v>
      </c>
      <c r="B847" s="103" t="s">
        <v>166</v>
      </c>
      <c r="C847" s="104">
        <v>42435</v>
      </c>
      <c r="D847" s="109">
        <v>67070</v>
      </c>
      <c r="E847" s="105" t="s">
        <v>184</v>
      </c>
      <c r="F847" s="106">
        <f t="shared" si="26"/>
        <v>1207.2600000000002</v>
      </c>
      <c r="G847" s="110">
        <f t="shared" si="27"/>
        <v>1.8000000000000002E-2</v>
      </c>
    </row>
    <row r="848" spans="1:7" x14ac:dyDescent="0.3">
      <c r="A848" s="103" t="s">
        <v>179</v>
      </c>
      <c r="B848" s="103" t="s">
        <v>164</v>
      </c>
      <c r="C848" s="104">
        <v>42386</v>
      </c>
      <c r="D848" s="109">
        <v>286630</v>
      </c>
      <c r="E848" s="105" t="s">
        <v>186</v>
      </c>
      <c r="F848" s="106">
        <f t="shared" si="26"/>
        <v>8025.6399999999994</v>
      </c>
      <c r="G848" s="110">
        <f t="shared" si="27"/>
        <v>2.7999999999999997E-2</v>
      </c>
    </row>
    <row r="849" spans="1:7" x14ac:dyDescent="0.3">
      <c r="A849" s="103" t="s">
        <v>182</v>
      </c>
      <c r="B849" s="103" t="s">
        <v>176</v>
      </c>
      <c r="C849" s="104">
        <v>42432</v>
      </c>
      <c r="D849" s="109">
        <v>116410</v>
      </c>
      <c r="E849" s="105" t="s">
        <v>183</v>
      </c>
      <c r="F849" s="106">
        <f t="shared" si="26"/>
        <v>2095.38</v>
      </c>
      <c r="G849" s="110">
        <f t="shared" si="27"/>
        <v>1.8000000000000002E-2</v>
      </c>
    </row>
    <row r="850" spans="1:7" x14ac:dyDescent="0.3">
      <c r="A850" s="103" t="s">
        <v>179</v>
      </c>
      <c r="B850" s="103" t="s">
        <v>177</v>
      </c>
      <c r="C850" s="104">
        <v>42442</v>
      </c>
      <c r="D850" s="109">
        <v>190370</v>
      </c>
      <c r="E850" s="105" t="s">
        <v>184</v>
      </c>
      <c r="F850" s="106">
        <f t="shared" si="26"/>
        <v>5330.36</v>
      </c>
      <c r="G850" s="110">
        <f t="shared" si="27"/>
        <v>2.7999999999999997E-2</v>
      </c>
    </row>
    <row r="851" spans="1:7" x14ac:dyDescent="0.3">
      <c r="A851" s="103" t="s">
        <v>180</v>
      </c>
      <c r="B851" s="103" t="s">
        <v>177</v>
      </c>
      <c r="C851" s="104">
        <v>42509</v>
      </c>
      <c r="D851" s="109">
        <v>68790</v>
      </c>
      <c r="E851" s="105" t="s">
        <v>186</v>
      </c>
      <c r="F851" s="106">
        <f t="shared" si="26"/>
        <v>1238.2200000000003</v>
      </c>
      <c r="G851" s="110">
        <f t="shared" si="27"/>
        <v>1.8000000000000002E-2</v>
      </c>
    </row>
    <row r="852" spans="1:7" x14ac:dyDescent="0.3">
      <c r="A852" s="103" t="s">
        <v>181</v>
      </c>
      <c r="B852" s="103" t="s">
        <v>177</v>
      </c>
      <c r="C852" s="104">
        <v>42457</v>
      </c>
      <c r="D852" s="109">
        <v>90100</v>
      </c>
      <c r="E852" s="105" t="s">
        <v>165</v>
      </c>
      <c r="F852" s="106">
        <f t="shared" si="26"/>
        <v>1621.8000000000002</v>
      </c>
      <c r="G852" s="110">
        <f t="shared" si="27"/>
        <v>1.8000000000000002E-2</v>
      </c>
    </row>
    <row r="853" spans="1:7" x14ac:dyDescent="0.3">
      <c r="A853" s="103" t="s">
        <v>181</v>
      </c>
      <c r="B853" s="103" t="s">
        <v>164</v>
      </c>
      <c r="C853" s="104">
        <v>42590</v>
      </c>
      <c r="D853" s="109">
        <v>266450</v>
      </c>
      <c r="E853" s="105" t="s">
        <v>185</v>
      </c>
      <c r="F853" s="106">
        <f t="shared" si="26"/>
        <v>7460.5999999999995</v>
      </c>
      <c r="G853" s="110">
        <f t="shared" si="27"/>
        <v>2.7999999999999997E-2</v>
      </c>
    </row>
    <row r="854" spans="1:7" x14ac:dyDescent="0.3">
      <c r="A854" s="103" t="s">
        <v>178</v>
      </c>
      <c r="B854" s="103" t="s">
        <v>177</v>
      </c>
      <c r="C854" s="104">
        <v>42489</v>
      </c>
      <c r="D854" s="109">
        <v>218440</v>
      </c>
      <c r="E854" s="105" t="s">
        <v>183</v>
      </c>
      <c r="F854" s="106">
        <f t="shared" si="26"/>
        <v>6116.32</v>
      </c>
      <c r="G854" s="110">
        <f t="shared" si="27"/>
        <v>2.7999999999999997E-2</v>
      </c>
    </row>
    <row r="855" spans="1:7" x14ac:dyDescent="0.3">
      <c r="A855" s="103" t="s">
        <v>181</v>
      </c>
      <c r="B855" s="103" t="s">
        <v>176</v>
      </c>
      <c r="C855" s="104">
        <v>42594</v>
      </c>
      <c r="D855" s="109">
        <v>36080</v>
      </c>
      <c r="E855" s="105" t="s">
        <v>184</v>
      </c>
      <c r="F855" s="106">
        <f t="shared" si="26"/>
        <v>649.44000000000005</v>
      </c>
      <c r="G855" s="110">
        <f t="shared" si="27"/>
        <v>1.8000000000000002E-2</v>
      </c>
    </row>
    <row r="856" spans="1:7" x14ac:dyDescent="0.3">
      <c r="A856" s="103" t="s">
        <v>180</v>
      </c>
      <c r="B856" s="103" t="s">
        <v>164</v>
      </c>
      <c r="C856" s="104">
        <v>42602</v>
      </c>
      <c r="D856" s="109">
        <v>286610</v>
      </c>
      <c r="E856" s="105" t="s">
        <v>186</v>
      </c>
      <c r="F856" s="106">
        <f t="shared" si="26"/>
        <v>8025.079999999999</v>
      </c>
      <c r="G856" s="110">
        <f t="shared" si="27"/>
        <v>2.7999999999999997E-2</v>
      </c>
    </row>
    <row r="857" spans="1:7" x14ac:dyDescent="0.3">
      <c r="A857" s="103" t="s">
        <v>178</v>
      </c>
      <c r="B857" s="103" t="s">
        <v>164</v>
      </c>
      <c r="C857" s="104">
        <v>42436</v>
      </c>
      <c r="D857" s="109">
        <v>149560</v>
      </c>
      <c r="E857" s="105" t="s">
        <v>165</v>
      </c>
      <c r="F857" s="106">
        <f t="shared" si="26"/>
        <v>2692.0800000000004</v>
      </c>
      <c r="G857" s="110">
        <f t="shared" si="27"/>
        <v>1.8000000000000002E-2</v>
      </c>
    </row>
    <row r="858" spans="1:7" x14ac:dyDescent="0.3">
      <c r="A858" s="103" t="s">
        <v>182</v>
      </c>
      <c r="B858" s="103" t="s">
        <v>177</v>
      </c>
      <c r="C858" s="104">
        <v>42531</v>
      </c>
      <c r="D858" s="109">
        <v>258440</v>
      </c>
      <c r="E858" s="105" t="s">
        <v>185</v>
      </c>
      <c r="F858" s="106">
        <f t="shared" si="26"/>
        <v>7236.32</v>
      </c>
      <c r="G858" s="110">
        <f t="shared" si="27"/>
        <v>2.8000000000000001E-2</v>
      </c>
    </row>
    <row r="859" spans="1:7" x14ac:dyDescent="0.3">
      <c r="A859" s="103" t="s">
        <v>178</v>
      </c>
      <c r="B859" s="103" t="s">
        <v>164</v>
      </c>
      <c r="C859" s="104">
        <v>42401</v>
      </c>
      <c r="D859" s="109">
        <v>234370</v>
      </c>
      <c r="E859" s="105" t="s">
        <v>183</v>
      </c>
      <c r="F859" s="106">
        <f t="shared" si="26"/>
        <v>6562.36</v>
      </c>
      <c r="G859" s="110">
        <f t="shared" si="27"/>
        <v>2.7999999999999997E-2</v>
      </c>
    </row>
    <row r="860" spans="1:7" x14ac:dyDescent="0.3">
      <c r="A860" s="103" t="s">
        <v>182</v>
      </c>
      <c r="B860" s="103" t="s">
        <v>166</v>
      </c>
      <c r="C860" s="104">
        <v>42594</v>
      </c>
      <c r="D860" s="109">
        <v>208910</v>
      </c>
      <c r="E860" s="105" t="s">
        <v>184</v>
      </c>
      <c r="F860" s="106">
        <f t="shared" si="26"/>
        <v>5849.48</v>
      </c>
      <c r="G860" s="110">
        <f t="shared" si="27"/>
        <v>2.7999999999999997E-2</v>
      </c>
    </row>
    <row r="861" spans="1:7" x14ac:dyDescent="0.3">
      <c r="A861" s="103" t="s">
        <v>181</v>
      </c>
      <c r="B861" s="103" t="s">
        <v>176</v>
      </c>
      <c r="C861" s="104">
        <v>42439</v>
      </c>
      <c r="D861" s="109">
        <v>110670</v>
      </c>
      <c r="E861" s="105" t="s">
        <v>186</v>
      </c>
      <c r="F861" s="106">
        <f t="shared" si="26"/>
        <v>1992.0600000000002</v>
      </c>
      <c r="G861" s="110">
        <f t="shared" si="27"/>
        <v>1.8000000000000002E-2</v>
      </c>
    </row>
    <row r="862" spans="1:7" x14ac:dyDescent="0.3">
      <c r="A862" s="103" t="s">
        <v>178</v>
      </c>
      <c r="B862" s="103" t="s">
        <v>164</v>
      </c>
      <c r="C862" s="104">
        <v>42502</v>
      </c>
      <c r="D862" s="109">
        <v>81570</v>
      </c>
      <c r="E862" s="105" t="s">
        <v>165</v>
      </c>
      <c r="F862" s="106">
        <f t="shared" si="26"/>
        <v>1468.2600000000002</v>
      </c>
      <c r="G862" s="110">
        <f t="shared" si="27"/>
        <v>1.8000000000000002E-2</v>
      </c>
    </row>
    <row r="863" spans="1:7" x14ac:dyDescent="0.3">
      <c r="A863" s="103" t="s">
        <v>182</v>
      </c>
      <c r="B863" s="103" t="s">
        <v>166</v>
      </c>
      <c r="C863" s="104">
        <v>42399</v>
      </c>
      <c r="D863" s="109">
        <v>145030</v>
      </c>
      <c r="E863" s="105" t="s">
        <v>185</v>
      </c>
      <c r="F863" s="106">
        <f t="shared" si="26"/>
        <v>2610.5400000000004</v>
      </c>
      <c r="G863" s="110">
        <f t="shared" si="27"/>
        <v>1.8000000000000002E-2</v>
      </c>
    </row>
    <row r="864" spans="1:7" x14ac:dyDescent="0.3">
      <c r="A864" s="103" t="s">
        <v>179</v>
      </c>
      <c r="B864" s="103" t="s">
        <v>164</v>
      </c>
      <c r="C864" s="104">
        <v>42584</v>
      </c>
      <c r="D864" s="109">
        <v>247850</v>
      </c>
      <c r="E864" s="105" t="s">
        <v>183</v>
      </c>
      <c r="F864" s="106">
        <f t="shared" si="26"/>
        <v>6939.7999999999993</v>
      </c>
      <c r="G864" s="110">
        <f t="shared" si="27"/>
        <v>2.7999999999999997E-2</v>
      </c>
    </row>
    <row r="865" spans="1:7" x14ac:dyDescent="0.3">
      <c r="A865" s="103" t="s">
        <v>182</v>
      </c>
      <c r="B865" s="103" t="s">
        <v>164</v>
      </c>
      <c r="C865" s="104">
        <v>42564</v>
      </c>
      <c r="D865" s="109">
        <v>171980</v>
      </c>
      <c r="E865" s="105" t="s">
        <v>184</v>
      </c>
      <c r="F865" s="106">
        <f t="shared" si="26"/>
        <v>4815.4399999999996</v>
      </c>
      <c r="G865" s="110">
        <f t="shared" si="27"/>
        <v>2.7999999999999997E-2</v>
      </c>
    </row>
    <row r="866" spans="1:7" x14ac:dyDescent="0.3">
      <c r="A866" s="103" t="s">
        <v>180</v>
      </c>
      <c r="B866" s="103" t="s">
        <v>176</v>
      </c>
      <c r="C866" s="104">
        <v>42542</v>
      </c>
      <c r="D866" s="109">
        <v>125980</v>
      </c>
      <c r="E866" s="105" t="s">
        <v>186</v>
      </c>
      <c r="F866" s="106">
        <f t="shared" si="26"/>
        <v>2267.6400000000003</v>
      </c>
      <c r="G866" s="110">
        <f t="shared" si="27"/>
        <v>1.8000000000000002E-2</v>
      </c>
    </row>
    <row r="867" spans="1:7" x14ac:dyDescent="0.3">
      <c r="A867" s="103" t="s">
        <v>182</v>
      </c>
      <c r="B867" s="103" t="s">
        <v>177</v>
      </c>
      <c r="C867" s="104">
        <v>42375</v>
      </c>
      <c r="D867" s="109">
        <v>106390</v>
      </c>
      <c r="E867" s="105" t="s">
        <v>183</v>
      </c>
      <c r="F867" s="106">
        <f t="shared" si="26"/>
        <v>1915.0200000000002</v>
      </c>
      <c r="G867" s="110">
        <f t="shared" si="27"/>
        <v>1.8000000000000002E-2</v>
      </c>
    </row>
    <row r="868" spans="1:7" x14ac:dyDescent="0.3">
      <c r="A868" s="103" t="s">
        <v>178</v>
      </c>
      <c r="B868" s="103" t="s">
        <v>164</v>
      </c>
      <c r="C868" s="104">
        <v>42388</v>
      </c>
      <c r="D868" s="109">
        <v>96080</v>
      </c>
      <c r="E868" s="105" t="s">
        <v>184</v>
      </c>
      <c r="F868" s="106">
        <f t="shared" si="26"/>
        <v>1729.4400000000003</v>
      </c>
      <c r="G868" s="110">
        <f t="shared" si="27"/>
        <v>1.8000000000000002E-2</v>
      </c>
    </row>
    <row r="869" spans="1:7" x14ac:dyDescent="0.3">
      <c r="A869" s="103" t="s">
        <v>178</v>
      </c>
      <c r="B869" s="103" t="s">
        <v>164</v>
      </c>
      <c r="C869" s="104">
        <v>42494</v>
      </c>
      <c r="D869" s="109">
        <v>170380</v>
      </c>
      <c r="E869" s="105" t="s">
        <v>186</v>
      </c>
      <c r="F869" s="106">
        <f t="shared" si="26"/>
        <v>4770.6399999999994</v>
      </c>
      <c r="G869" s="110">
        <f t="shared" si="27"/>
        <v>2.7999999999999997E-2</v>
      </c>
    </row>
    <row r="870" spans="1:7" x14ac:dyDescent="0.3">
      <c r="A870" s="103" t="s">
        <v>180</v>
      </c>
      <c r="B870" s="103" t="s">
        <v>177</v>
      </c>
      <c r="C870" s="104">
        <v>42515</v>
      </c>
      <c r="D870" s="109">
        <v>50120</v>
      </c>
      <c r="E870" s="105" t="s">
        <v>165</v>
      </c>
      <c r="F870" s="106">
        <f t="shared" si="26"/>
        <v>902.16000000000008</v>
      </c>
      <c r="G870" s="110">
        <f t="shared" si="27"/>
        <v>1.8000000000000002E-2</v>
      </c>
    </row>
    <row r="871" spans="1:7" x14ac:dyDescent="0.3">
      <c r="A871" s="103" t="s">
        <v>182</v>
      </c>
      <c r="B871" s="103" t="s">
        <v>177</v>
      </c>
      <c r="C871" s="104">
        <v>42404</v>
      </c>
      <c r="D871" s="109">
        <v>232290</v>
      </c>
      <c r="E871" s="105" t="s">
        <v>185</v>
      </c>
      <c r="F871" s="106">
        <f t="shared" si="26"/>
        <v>6504.119999999999</v>
      </c>
      <c r="G871" s="110">
        <f t="shared" si="27"/>
        <v>2.7999999999999997E-2</v>
      </c>
    </row>
    <row r="872" spans="1:7" x14ac:dyDescent="0.3">
      <c r="A872" s="103" t="s">
        <v>178</v>
      </c>
      <c r="B872" s="103" t="s">
        <v>166</v>
      </c>
      <c r="C872" s="104">
        <v>42553</v>
      </c>
      <c r="D872" s="109">
        <v>232140</v>
      </c>
      <c r="E872" s="105" t="s">
        <v>183</v>
      </c>
      <c r="F872" s="106">
        <f t="shared" si="26"/>
        <v>6499.9199999999992</v>
      </c>
      <c r="G872" s="110">
        <f t="shared" si="27"/>
        <v>2.7999999999999997E-2</v>
      </c>
    </row>
    <row r="873" spans="1:7" x14ac:dyDescent="0.3">
      <c r="A873" s="103" t="s">
        <v>182</v>
      </c>
      <c r="B873" s="103" t="s">
        <v>164</v>
      </c>
      <c r="C873" s="104">
        <v>42391</v>
      </c>
      <c r="D873" s="109">
        <v>281940</v>
      </c>
      <c r="E873" s="105" t="s">
        <v>184</v>
      </c>
      <c r="F873" s="106">
        <f t="shared" si="26"/>
        <v>7894.3199999999988</v>
      </c>
      <c r="G873" s="110">
        <f t="shared" si="27"/>
        <v>2.7999999999999997E-2</v>
      </c>
    </row>
    <row r="874" spans="1:7" x14ac:dyDescent="0.3">
      <c r="A874" s="103" t="s">
        <v>181</v>
      </c>
      <c r="B874" s="103" t="s">
        <v>166</v>
      </c>
      <c r="C874" s="104">
        <v>42577</v>
      </c>
      <c r="D874" s="109">
        <v>61990</v>
      </c>
      <c r="E874" s="105" t="s">
        <v>186</v>
      </c>
      <c r="F874" s="106">
        <f t="shared" si="26"/>
        <v>1115.8200000000002</v>
      </c>
      <c r="G874" s="110">
        <f t="shared" si="27"/>
        <v>1.8000000000000002E-2</v>
      </c>
    </row>
    <row r="875" spans="1:7" x14ac:dyDescent="0.3">
      <c r="A875" s="103" t="s">
        <v>182</v>
      </c>
      <c r="B875" s="103" t="s">
        <v>177</v>
      </c>
      <c r="C875" s="104">
        <v>42542</v>
      </c>
      <c r="D875" s="109">
        <v>139460</v>
      </c>
      <c r="E875" s="105" t="s">
        <v>165</v>
      </c>
      <c r="F875" s="106">
        <f t="shared" si="26"/>
        <v>2510.2800000000002</v>
      </c>
      <c r="G875" s="110">
        <f t="shared" si="27"/>
        <v>1.8000000000000002E-2</v>
      </c>
    </row>
    <row r="876" spans="1:7" x14ac:dyDescent="0.3">
      <c r="A876" s="103" t="s">
        <v>178</v>
      </c>
      <c r="B876" s="103" t="s">
        <v>164</v>
      </c>
      <c r="C876" s="104">
        <v>42498</v>
      </c>
      <c r="D876" s="109">
        <v>265830</v>
      </c>
      <c r="E876" s="105" t="s">
        <v>185</v>
      </c>
      <c r="F876" s="106">
        <f t="shared" si="26"/>
        <v>7443.2399999999989</v>
      </c>
      <c r="G876" s="110">
        <f t="shared" si="27"/>
        <v>2.7999999999999997E-2</v>
      </c>
    </row>
    <row r="877" spans="1:7" x14ac:dyDescent="0.3">
      <c r="A877" s="103" t="s">
        <v>179</v>
      </c>
      <c r="B877" s="103" t="s">
        <v>164</v>
      </c>
      <c r="C877" s="104">
        <v>42534</v>
      </c>
      <c r="D877" s="109">
        <v>158700</v>
      </c>
      <c r="E877" s="105" t="s">
        <v>183</v>
      </c>
      <c r="F877" s="106">
        <f t="shared" si="26"/>
        <v>4443.5999999999995</v>
      </c>
      <c r="G877" s="110">
        <f t="shared" si="27"/>
        <v>2.7999999999999997E-2</v>
      </c>
    </row>
    <row r="878" spans="1:7" x14ac:dyDescent="0.3">
      <c r="A878" s="103" t="s">
        <v>180</v>
      </c>
      <c r="B878" s="103" t="s">
        <v>177</v>
      </c>
      <c r="C878" s="104">
        <v>42430</v>
      </c>
      <c r="D878" s="109">
        <v>162010</v>
      </c>
      <c r="E878" s="105" t="s">
        <v>184</v>
      </c>
      <c r="F878" s="106">
        <f t="shared" si="26"/>
        <v>4536.28</v>
      </c>
      <c r="G878" s="110">
        <f t="shared" si="27"/>
        <v>2.7999999999999997E-2</v>
      </c>
    </row>
    <row r="879" spans="1:7" x14ac:dyDescent="0.3">
      <c r="A879" s="103" t="s">
        <v>181</v>
      </c>
      <c r="B879" s="103" t="s">
        <v>164</v>
      </c>
      <c r="C879" s="104">
        <v>42427</v>
      </c>
      <c r="D879" s="109">
        <v>77580</v>
      </c>
      <c r="E879" s="105" t="s">
        <v>186</v>
      </c>
      <c r="F879" s="106">
        <f t="shared" si="26"/>
        <v>1396.44</v>
      </c>
      <c r="G879" s="110">
        <f t="shared" si="27"/>
        <v>1.8000000000000002E-2</v>
      </c>
    </row>
    <row r="880" spans="1:7" x14ac:dyDescent="0.3">
      <c r="A880" s="103" t="s">
        <v>180</v>
      </c>
      <c r="B880" s="103" t="s">
        <v>177</v>
      </c>
      <c r="C880" s="104">
        <v>42570</v>
      </c>
      <c r="D880" s="109">
        <v>56400</v>
      </c>
      <c r="E880" s="105" t="s">
        <v>165</v>
      </c>
      <c r="F880" s="106">
        <f t="shared" si="26"/>
        <v>1015.2000000000002</v>
      </c>
      <c r="G880" s="110">
        <f t="shared" si="27"/>
        <v>1.8000000000000002E-2</v>
      </c>
    </row>
    <row r="881" spans="1:7" x14ac:dyDescent="0.3">
      <c r="A881" s="103" t="s">
        <v>182</v>
      </c>
      <c r="B881" s="103" t="s">
        <v>164</v>
      </c>
      <c r="C881" s="104">
        <v>42589</v>
      </c>
      <c r="D881" s="109">
        <v>289280</v>
      </c>
      <c r="E881" s="105" t="s">
        <v>185</v>
      </c>
      <c r="F881" s="106">
        <f t="shared" si="26"/>
        <v>8099.8399999999992</v>
      </c>
      <c r="G881" s="110">
        <f t="shared" si="27"/>
        <v>2.7999999999999997E-2</v>
      </c>
    </row>
    <row r="882" spans="1:7" x14ac:dyDescent="0.3">
      <c r="A882" s="103" t="s">
        <v>181</v>
      </c>
      <c r="B882" s="103" t="s">
        <v>166</v>
      </c>
      <c r="C882" s="104">
        <v>42377</v>
      </c>
      <c r="D882" s="109">
        <v>118570</v>
      </c>
      <c r="E882" s="105" t="s">
        <v>183</v>
      </c>
      <c r="F882" s="106">
        <f t="shared" si="26"/>
        <v>2134.2600000000002</v>
      </c>
      <c r="G882" s="110">
        <f t="shared" si="27"/>
        <v>1.8000000000000002E-2</v>
      </c>
    </row>
    <row r="883" spans="1:7" x14ac:dyDescent="0.3">
      <c r="A883" s="103" t="s">
        <v>178</v>
      </c>
      <c r="B883" s="103" t="s">
        <v>164</v>
      </c>
      <c r="C883" s="104">
        <v>42461</v>
      </c>
      <c r="D883" s="109">
        <v>286920</v>
      </c>
      <c r="E883" s="105" t="s">
        <v>184</v>
      </c>
      <c r="F883" s="106">
        <f t="shared" si="26"/>
        <v>8033.7599999999993</v>
      </c>
      <c r="G883" s="110">
        <f t="shared" si="27"/>
        <v>2.7999999999999997E-2</v>
      </c>
    </row>
    <row r="884" spans="1:7" x14ac:dyDescent="0.3">
      <c r="A884" s="103" t="s">
        <v>180</v>
      </c>
      <c r="B884" s="103" t="s">
        <v>166</v>
      </c>
      <c r="C884" s="104">
        <v>42487</v>
      </c>
      <c r="D884" s="109">
        <v>236140</v>
      </c>
      <c r="E884" s="105" t="s">
        <v>186</v>
      </c>
      <c r="F884" s="106">
        <f t="shared" si="26"/>
        <v>6611.9199999999992</v>
      </c>
      <c r="G884" s="110">
        <f t="shared" si="27"/>
        <v>2.7999999999999997E-2</v>
      </c>
    </row>
    <row r="885" spans="1:7" x14ac:dyDescent="0.3">
      <c r="A885" s="103" t="s">
        <v>179</v>
      </c>
      <c r="B885" s="103" t="s">
        <v>164</v>
      </c>
      <c r="C885" s="104">
        <v>42538</v>
      </c>
      <c r="D885" s="109">
        <v>199040</v>
      </c>
      <c r="E885" s="105" t="s">
        <v>183</v>
      </c>
      <c r="F885" s="106">
        <f t="shared" si="26"/>
        <v>5573.119999999999</v>
      </c>
      <c r="G885" s="110">
        <f t="shared" si="27"/>
        <v>2.7999999999999994E-2</v>
      </c>
    </row>
    <row r="886" spans="1:7" x14ac:dyDescent="0.3">
      <c r="A886" s="103" t="s">
        <v>179</v>
      </c>
      <c r="B886" s="103" t="s">
        <v>164</v>
      </c>
      <c r="C886" s="104">
        <v>42451</v>
      </c>
      <c r="D886" s="109">
        <v>239530</v>
      </c>
      <c r="E886" s="105" t="s">
        <v>184</v>
      </c>
      <c r="F886" s="106">
        <f t="shared" si="26"/>
        <v>6706.8399999999992</v>
      </c>
      <c r="G886" s="110">
        <f t="shared" si="27"/>
        <v>2.7999999999999997E-2</v>
      </c>
    </row>
    <row r="887" spans="1:7" x14ac:dyDescent="0.3">
      <c r="A887" s="103" t="s">
        <v>182</v>
      </c>
      <c r="B887" s="103" t="s">
        <v>164</v>
      </c>
      <c r="C887" s="104">
        <v>42453</v>
      </c>
      <c r="D887" s="109">
        <v>139320</v>
      </c>
      <c r="E887" s="105" t="s">
        <v>186</v>
      </c>
      <c r="F887" s="106">
        <f t="shared" si="26"/>
        <v>2507.7600000000002</v>
      </c>
      <c r="G887" s="110">
        <f t="shared" si="27"/>
        <v>1.8000000000000002E-2</v>
      </c>
    </row>
    <row r="888" spans="1:7" x14ac:dyDescent="0.3">
      <c r="A888" s="103" t="s">
        <v>178</v>
      </c>
      <c r="B888" s="103" t="s">
        <v>166</v>
      </c>
      <c r="C888" s="104">
        <v>42546</v>
      </c>
      <c r="D888" s="109">
        <v>93290</v>
      </c>
      <c r="E888" s="105" t="s">
        <v>165</v>
      </c>
      <c r="F888" s="106">
        <f t="shared" si="26"/>
        <v>1679.2200000000003</v>
      </c>
      <c r="G888" s="110">
        <f t="shared" si="27"/>
        <v>1.8000000000000002E-2</v>
      </c>
    </row>
    <row r="889" spans="1:7" x14ac:dyDescent="0.3">
      <c r="A889" s="103" t="s">
        <v>178</v>
      </c>
      <c r="B889" s="103" t="s">
        <v>176</v>
      </c>
      <c r="C889" s="104">
        <v>42543</v>
      </c>
      <c r="D889" s="109">
        <v>88400</v>
      </c>
      <c r="E889" s="105" t="s">
        <v>185</v>
      </c>
      <c r="F889" s="106">
        <f t="shared" si="26"/>
        <v>1591.2000000000003</v>
      </c>
      <c r="G889" s="110">
        <f t="shared" si="27"/>
        <v>1.8000000000000002E-2</v>
      </c>
    </row>
    <row r="890" spans="1:7" x14ac:dyDescent="0.3">
      <c r="A890" s="103" t="s">
        <v>182</v>
      </c>
      <c r="B890" s="103" t="s">
        <v>166</v>
      </c>
      <c r="C890" s="104">
        <v>42442</v>
      </c>
      <c r="D890" s="109">
        <v>110950</v>
      </c>
      <c r="E890" s="105" t="s">
        <v>183</v>
      </c>
      <c r="F890" s="106">
        <f t="shared" si="26"/>
        <v>1997.1000000000001</v>
      </c>
      <c r="G890" s="110">
        <f t="shared" si="27"/>
        <v>1.8000000000000002E-2</v>
      </c>
    </row>
    <row r="891" spans="1:7" x14ac:dyDescent="0.3">
      <c r="A891" s="103" t="s">
        <v>179</v>
      </c>
      <c r="B891" s="103" t="s">
        <v>176</v>
      </c>
      <c r="C891" s="104">
        <v>42576</v>
      </c>
      <c r="D891" s="109">
        <v>161870</v>
      </c>
      <c r="E891" s="105" t="s">
        <v>184</v>
      </c>
      <c r="F891" s="106">
        <f t="shared" si="26"/>
        <v>4532.3599999999997</v>
      </c>
      <c r="G891" s="110">
        <f t="shared" si="27"/>
        <v>2.7999999999999997E-2</v>
      </c>
    </row>
    <row r="892" spans="1:7" x14ac:dyDescent="0.3">
      <c r="A892" s="103" t="s">
        <v>180</v>
      </c>
      <c r="B892" s="103" t="s">
        <v>176</v>
      </c>
      <c r="C892" s="104">
        <v>42466</v>
      </c>
      <c r="D892" s="109">
        <v>183470</v>
      </c>
      <c r="E892" s="105" t="s">
        <v>186</v>
      </c>
      <c r="F892" s="106">
        <f t="shared" si="26"/>
        <v>5137.16</v>
      </c>
      <c r="G892" s="110">
        <f t="shared" si="27"/>
        <v>2.8000000000000001E-2</v>
      </c>
    </row>
    <row r="893" spans="1:7" x14ac:dyDescent="0.3">
      <c r="A893" s="103" t="s">
        <v>179</v>
      </c>
      <c r="B893" s="103" t="s">
        <v>164</v>
      </c>
      <c r="C893" s="104">
        <v>42389</v>
      </c>
      <c r="D893" s="109">
        <v>105020</v>
      </c>
      <c r="E893" s="105" t="s">
        <v>165</v>
      </c>
      <c r="F893" s="106">
        <f t="shared" si="26"/>
        <v>1890.3600000000001</v>
      </c>
      <c r="G893" s="110">
        <f t="shared" si="27"/>
        <v>1.8000000000000002E-2</v>
      </c>
    </row>
    <row r="894" spans="1:7" x14ac:dyDescent="0.3">
      <c r="A894" s="103" t="s">
        <v>180</v>
      </c>
      <c r="B894" s="103" t="s">
        <v>177</v>
      </c>
      <c r="C894" s="104">
        <v>42379</v>
      </c>
      <c r="D894" s="109">
        <v>283370</v>
      </c>
      <c r="E894" s="105" t="s">
        <v>185</v>
      </c>
      <c r="F894" s="106">
        <f t="shared" si="26"/>
        <v>7934.3599999999988</v>
      </c>
      <c r="G894" s="110">
        <f t="shared" si="27"/>
        <v>2.7999999999999997E-2</v>
      </c>
    </row>
    <row r="895" spans="1:7" x14ac:dyDescent="0.3">
      <c r="A895" s="103" t="s">
        <v>178</v>
      </c>
      <c r="B895" s="103" t="s">
        <v>166</v>
      </c>
      <c r="C895" s="104">
        <v>42586</v>
      </c>
      <c r="D895" s="109">
        <v>31150</v>
      </c>
      <c r="E895" s="105" t="s">
        <v>183</v>
      </c>
      <c r="F895" s="106">
        <f t="shared" si="26"/>
        <v>560.70000000000005</v>
      </c>
      <c r="G895" s="110">
        <f t="shared" si="27"/>
        <v>1.8000000000000002E-2</v>
      </c>
    </row>
    <row r="896" spans="1:7" x14ac:dyDescent="0.3">
      <c r="A896" s="103" t="s">
        <v>178</v>
      </c>
      <c r="B896" s="103" t="s">
        <v>166</v>
      </c>
      <c r="C896" s="104">
        <v>42544</v>
      </c>
      <c r="D896" s="109">
        <v>121320</v>
      </c>
      <c r="E896" s="105" t="s">
        <v>184</v>
      </c>
      <c r="F896" s="106">
        <f t="shared" si="26"/>
        <v>2183.7600000000002</v>
      </c>
      <c r="G896" s="110">
        <f t="shared" si="27"/>
        <v>1.8000000000000002E-2</v>
      </c>
    </row>
    <row r="897" spans="1:7" x14ac:dyDescent="0.3">
      <c r="A897" s="103" t="s">
        <v>180</v>
      </c>
      <c r="B897" s="103" t="s">
        <v>164</v>
      </c>
      <c r="C897" s="104">
        <v>42546</v>
      </c>
      <c r="D897" s="109">
        <v>261510</v>
      </c>
      <c r="E897" s="105" t="s">
        <v>186</v>
      </c>
      <c r="F897" s="106">
        <f t="shared" si="26"/>
        <v>7322.2799999999988</v>
      </c>
      <c r="G897" s="110">
        <f t="shared" si="27"/>
        <v>2.7999999999999997E-2</v>
      </c>
    </row>
    <row r="898" spans="1:7" x14ac:dyDescent="0.3">
      <c r="A898" s="103" t="s">
        <v>182</v>
      </c>
      <c r="B898" s="103" t="s">
        <v>177</v>
      </c>
      <c r="C898" s="104">
        <v>42585</v>
      </c>
      <c r="D898" s="109">
        <v>102950</v>
      </c>
      <c r="E898" s="105" t="s">
        <v>165</v>
      </c>
      <c r="F898" s="106">
        <f t="shared" si="26"/>
        <v>1853.1000000000001</v>
      </c>
      <c r="G898" s="110">
        <f t="shared" si="27"/>
        <v>1.8000000000000002E-2</v>
      </c>
    </row>
    <row r="899" spans="1:7" x14ac:dyDescent="0.3">
      <c r="A899" s="103" t="s">
        <v>181</v>
      </c>
      <c r="B899" s="103" t="s">
        <v>164</v>
      </c>
      <c r="C899" s="104">
        <v>42487</v>
      </c>
      <c r="D899" s="109">
        <v>263190</v>
      </c>
      <c r="E899" s="105" t="s">
        <v>185</v>
      </c>
      <c r="F899" s="106">
        <f t="shared" si="26"/>
        <v>7369.3199999999988</v>
      </c>
      <c r="G899" s="110">
        <f t="shared" si="27"/>
        <v>2.7999999999999997E-2</v>
      </c>
    </row>
    <row r="900" spans="1:7" x14ac:dyDescent="0.3">
      <c r="A900" s="103" t="s">
        <v>182</v>
      </c>
      <c r="B900" s="103" t="s">
        <v>176</v>
      </c>
      <c r="C900" s="104">
        <v>42408</v>
      </c>
      <c r="D900" s="109">
        <v>243630</v>
      </c>
      <c r="E900" s="105" t="s">
        <v>183</v>
      </c>
      <c r="F900" s="106">
        <f t="shared" ref="F900:F963" si="28">IF(D900&gt;=150000,D900*2.8%,D900*1.8%)</f>
        <v>6821.6399999999994</v>
      </c>
      <c r="G900" s="110">
        <f t="shared" ref="G900:G963" si="29">F900/D900</f>
        <v>2.7999999999999997E-2</v>
      </c>
    </row>
    <row r="901" spans="1:7" x14ac:dyDescent="0.3">
      <c r="A901" s="103" t="s">
        <v>180</v>
      </c>
      <c r="B901" s="103" t="s">
        <v>176</v>
      </c>
      <c r="C901" s="104">
        <v>42421</v>
      </c>
      <c r="D901" s="109">
        <v>100380</v>
      </c>
      <c r="E901" s="105" t="s">
        <v>184</v>
      </c>
      <c r="F901" s="106">
        <f t="shared" si="28"/>
        <v>1806.8400000000001</v>
      </c>
      <c r="G901" s="110">
        <f t="shared" si="29"/>
        <v>1.8000000000000002E-2</v>
      </c>
    </row>
    <row r="902" spans="1:7" x14ac:dyDescent="0.3">
      <c r="A902" s="103" t="s">
        <v>181</v>
      </c>
      <c r="B902" s="103" t="s">
        <v>166</v>
      </c>
      <c r="C902" s="104">
        <v>42500</v>
      </c>
      <c r="D902" s="109">
        <v>110340</v>
      </c>
      <c r="E902" s="105" t="s">
        <v>186</v>
      </c>
      <c r="F902" s="106">
        <f t="shared" si="28"/>
        <v>1986.1200000000003</v>
      </c>
      <c r="G902" s="110">
        <f t="shared" si="29"/>
        <v>1.8000000000000002E-2</v>
      </c>
    </row>
    <row r="903" spans="1:7" x14ac:dyDescent="0.3">
      <c r="A903" s="103" t="s">
        <v>180</v>
      </c>
      <c r="B903" s="103" t="s">
        <v>177</v>
      </c>
      <c r="C903" s="104">
        <v>42453</v>
      </c>
      <c r="D903" s="109">
        <v>290280</v>
      </c>
      <c r="E903" s="105" t="s">
        <v>183</v>
      </c>
      <c r="F903" s="106">
        <f t="shared" si="28"/>
        <v>8127.8399999999992</v>
      </c>
      <c r="G903" s="110">
        <f t="shared" si="29"/>
        <v>2.7999999999999997E-2</v>
      </c>
    </row>
    <row r="904" spans="1:7" x14ac:dyDescent="0.3">
      <c r="A904" s="103" t="s">
        <v>178</v>
      </c>
      <c r="B904" s="103" t="s">
        <v>177</v>
      </c>
      <c r="C904" s="104">
        <v>42573</v>
      </c>
      <c r="D904" s="109">
        <v>283590</v>
      </c>
      <c r="E904" s="105" t="s">
        <v>184</v>
      </c>
      <c r="F904" s="106">
        <f t="shared" si="28"/>
        <v>7940.5199999999995</v>
      </c>
      <c r="G904" s="110">
        <f t="shared" si="29"/>
        <v>2.7999999999999997E-2</v>
      </c>
    </row>
    <row r="905" spans="1:7" x14ac:dyDescent="0.3">
      <c r="A905" s="103" t="s">
        <v>180</v>
      </c>
      <c r="B905" s="103" t="s">
        <v>177</v>
      </c>
      <c r="C905" s="104">
        <v>42516</v>
      </c>
      <c r="D905" s="109">
        <v>120940</v>
      </c>
      <c r="E905" s="105" t="s">
        <v>186</v>
      </c>
      <c r="F905" s="106">
        <f t="shared" si="28"/>
        <v>2176.92</v>
      </c>
      <c r="G905" s="110">
        <f t="shared" si="29"/>
        <v>1.8000000000000002E-2</v>
      </c>
    </row>
    <row r="906" spans="1:7" x14ac:dyDescent="0.3">
      <c r="A906" s="103" t="s">
        <v>179</v>
      </c>
      <c r="B906" s="103" t="s">
        <v>166</v>
      </c>
      <c r="C906" s="104">
        <v>42568</v>
      </c>
      <c r="D906" s="109">
        <v>179230</v>
      </c>
      <c r="E906" s="105" t="s">
        <v>165</v>
      </c>
      <c r="F906" s="106">
        <f t="shared" si="28"/>
        <v>5018.4399999999996</v>
      </c>
      <c r="G906" s="110">
        <f t="shared" si="29"/>
        <v>2.7999999999999997E-2</v>
      </c>
    </row>
    <row r="907" spans="1:7" x14ac:dyDescent="0.3">
      <c r="A907" s="103" t="s">
        <v>180</v>
      </c>
      <c r="B907" s="103" t="s">
        <v>164</v>
      </c>
      <c r="C907" s="104">
        <v>42439</v>
      </c>
      <c r="D907" s="109">
        <v>213690</v>
      </c>
      <c r="E907" s="105" t="s">
        <v>185</v>
      </c>
      <c r="F907" s="106">
        <f t="shared" si="28"/>
        <v>5983.32</v>
      </c>
      <c r="G907" s="110">
        <f t="shared" si="29"/>
        <v>2.7999999999999997E-2</v>
      </c>
    </row>
    <row r="908" spans="1:7" x14ac:dyDescent="0.3">
      <c r="A908" s="103" t="s">
        <v>179</v>
      </c>
      <c r="B908" s="103" t="s">
        <v>166</v>
      </c>
      <c r="C908" s="104">
        <v>42408</v>
      </c>
      <c r="D908" s="109">
        <v>45000</v>
      </c>
      <c r="E908" s="105" t="s">
        <v>183</v>
      </c>
      <c r="F908" s="106">
        <f t="shared" si="28"/>
        <v>810.00000000000011</v>
      </c>
      <c r="G908" s="110">
        <f t="shared" si="29"/>
        <v>1.8000000000000002E-2</v>
      </c>
    </row>
    <row r="909" spans="1:7" x14ac:dyDescent="0.3">
      <c r="A909" s="103" t="s">
        <v>179</v>
      </c>
      <c r="B909" s="103" t="s">
        <v>164</v>
      </c>
      <c r="C909" s="104">
        <v>42525</v>
      </c>
      <c r="D909" s="109">
        <v>232890</v>
      </c>
      <c r="E909" s="105" t="s">
        <v>184</v>
      </c>
      <c r="F909" s="106">
        <f t="shared" si="28"/>
        <v>6520.9199999999992</v>
      </c>
      <c r="G909" s="110">
        <f t="shared" si="29"/>
        <v>2.7999999999999997E-2</v>
      </c>
    </row>
    <row r="910" spans="1:7" x14ac:dyDescent="0.3">
      <c r="A910" s="103" t="s">
        <v>182</v>
      </c>
      <c r="B910" s="103" t="s">
        <v>177</v>
      </c>
      <c r="C910" s="104">
        <v>42467</v>
      </c>
      <c r="D910" s="109">
        <v>106320</v>
      </c>
      <c r="E910" s="105" t="s">
        <v>186</v>
      </c>
      <c r="F910" s="106">
        <f t="shared" si="28"/>
        <v>1913.7600000000002</v>
      </c>
      <c r="G910" s="110">
        <f t="shared" si="29"/>
        <v>1.8000000000000002E-2</v>
      </c>
    </row>
    <row r="911" spans="1:7" x14ac:dyDescent="0.3">
      <c r="A911" s="103" t="s">
        <v>181</v>
      </c>
      <c r="B911" s="103" t="s">
        <v>164</v>
      </c>
      <c r="C911" s="104">
        <v>42500</v>
      </c>
      <c r="D911" s="109">
        <v>78040</v>
      </c>
      <c r="E911" s="105" t="s">
        <v>165</v>
      </c>
      <c r="F911" s="106">
        <f t="shared" si="28"/>
        <v>1404.7200000000003</v>
      </c>
      <c r="G911" s="110">
        <f t="shared" si="29"/>
        <v>1.8000000000000002E-2</v>
      </c>
    </row>
    <row r="912" spans="1:7" x14ac:dyDescent="0.3">
      <c r="A912" s="103" t="s">
        <v>179</v>
      </c>
      <c r="B912" s="103" t="s">
        <v>164</v>
      </c>
      <c r="C912" s="104">
        <v>42512</v>
      </c>
      <c r="D912" s="109">
        <v>114830</v>
      </c>
      <c r="E912" s="105" t="s">
        <v>185</v>
      </c>
      <c r="F912" s="106">
        <f t="shared" si="28"/>
        <v>2066.94</v>
      </c>
      <c r="G912" s="110">
        <f t="shared" si="29"/>
        <v>1.8000000000000002E-2</v>
      </c>
    </row>
    <row r="913" spans="1:7" x14ac:dyDescent="0.3">
      <c r="A913" s="103" t="s">
        <v>181</v>
      </c>
      <c r="B913" s="103" t="s">
        <v>176</v>
      </c>
      <c r="C913" s="104">
        <v>42477</v>
      </c>
      <c r="D913" s="109">
        <v>294160</v>
      </c>
      <c r="E913" s="105" t="s">
        <v>183</v>
      </c>
      <c r="F913" s="106">
        <f t="shared" si="28"/>
        <v>8236.48</v>
      </c>
      <c r="G913" s="110">
        <f t="shared" si="29"/>
        <v>2.7999999999999997E-2</v>
      </c>
    </row>
    <row r="914" spans="1:7" x14ac:dyDescent="0.3">
      <c r="A914" s="103" t="s">
        <v>181</v>
      </c>
      <c r="B914" s="103" t="s">
        <v>177</v>
      </c>
      <c r="C914" s="104">
        <v>42433</v>
      </c>
      <c r="D914" s="109">
        <v>134190</v>
      </c>
      <c r="E914" s="105" t="s">
        <v>184</v>
      </c>
      <c r="F914" s="106">
        <f t="shared" si="28"/>
        <v>2415.42</v>
      </c>
      <c r="G914" s="110">
        <f t="shared" si="29"/>
        <v>1.8000000000000002E-2</v>
      </c>
    </row>
    <row r="915" spans="1:7" x14ac:dyDescent="0.3">
      <c r="A915" s="103" t="s">
        <v>182</v>
      </c>
      <c r="B915" s="103" t="s">
        <v>166</v>
      </c>
      <c r="C915" s="104">
        <v>42430</v>
      </c>
      <c r="D915" s="109">
        <v>60860</v>
      </c>
      <c r="E915" s="105" t="s">
        <v>186</v>
      </c>
      <c r="F915" s="106">
        <f t="shared" si="28"/>
        <v>1095.48</v>
      </c>
      <c r="G915" s="110">
        <f t="shared" si="29"/>
        <v>1.7999999999999999E-2</v>
      </c>
    </row>
    <row r="916" spans="1:7" x14ac:dyDescent="0.3">
      <c r="A916" s="103" t="s">
        <v>178</v>
      </c>
      <c r="B916" s="103" t="s">
        <v>166</v>
      </c>
      <c r="C916" s="104">
        <v>42463</v>
      </c>
      <c r="D916" s="109">
        <v>75710</v>
      </c>
      <c r="E916" s="105" t="s">
        <v>165</v>
      </c>
      <c r="F916" s="106">
        <f t="shared" si="28"/>
        <v>1362.7800000000002</v>
      </c>
      <c r="G916" s="110">
        <f t="shared" si="29"/>
        <v>1.8000000000000002E-2</v>
      </c>
    </row>
    <row r="917" spans="1:7" x14ac:dyDescent="0.3">
      <c r="A917" s="103" t="s">
        <v>181</v>
      </c>
      <c r="B917" s="103" t="s">
        <v>177</v>
      </c>
      <c r="C917" s="104">
        <v>42539</v>
      </c>
      <c r="D917" s="109">
        <v>138910</v>
      </c>
      <c r="E917" s="105" t="s">
        <v>185</v>
      </c>
      <c r="F917" s="106">
        <f t="shared" si="28"/>
        <v>2500.38</v>
      </c>
      <c r="G917" s="110">
        <f t="shared" si="29"/>
        <v>1.8000000000000002E-2</v>
      </c>
    </row>
    <row r="918" spans="1:7" x14ac:dyDescent="0.3">
      <c r="A918" s="103" t="s">
        <v>181</v>
      </c>
      <c r="B918" s="103" t="s">
        <v>176</v>
      </c>
      <c r="C918" s="104">
        <v>42480</v>
      </c>
      <c r="D918" s="109">
        <v>125150</v>
      </c>
      <c r="E918" s="105" t="s">
        <v>183</v>
      </c>
      <c r="F918" s="106">
        <f t="shared" si="28"/>
        <v>2252.7000000000003</v>
      </c>
      <c r="G918" s="110">
        <f t="shared" si="29"/>
        <v>1.8000000000000002E-2</v>
      </c>
    </row>
    <row r="919" spans="1:7" x14ac:dyDescent="0.3">
      <c r="A919" s="103" t="s">
        <v>179</v>
      </c>
      <c r="B919" s="103" t="s">
        <v>177</v>
      </c>
      <c r="C919" s="104">
        <v>42528</v>
      </c>
      <c r="D919" s="109">
        <v>164850</v>
      </c>
      <c r="E919" s="105" t="s">
        <v>184</v>
      </c>
      <c r="F919" s="106">
        <f t="shared" si="28"/>
        <v>4615.7999999999993</v>
      </c>
      <c r="G919" s="110">
        <f t="shared" si="29"/>
        <v>2.7999999999999997E-2</v>
      </c>
    </row>
    <row r="920" spans="1:7" x14ac:dyDescent="0.3">
      <c r="A920" s="103" t="s">
        <v>182</v>
      </c>
      <c r="B920" s="103" t="s">
        <v>177</v>
      </c>
      <c r="C920" s="104">
        <v>42509</v>
      </c>
      <c r="D920" s="109">
        <v>131040</v>
      </c>
      <c r="E920" s="105" t="s">
        <v>186</v>
      </c>
      <c r="F920" s="106">
        <f t="shared" si="28"/>
        <v>2358.7200000000003</v>
      </c>
      <c r="G920" s="110">
        <f t="shared" si="29"/>
        <v>1.8000000000000002E-2</v>
      </c>
    </row>
    <row r="921" spans="1:7" x14ac:dyDescent="0.3">
      <c r="A921" s="103" t="s">
        <v>180</v>
      </c>
      <c r="B921" s="103" t="s">
        <v>164</v>
      </c>
      <c r="C921" s="104">
        <v>42553</v>
      </c>
      <c r="D921" s="109">
        <v>262120</v>
      </c>
      <c r="E921" s="105" t="s">
        <v>183</v>
      </c>
      <c r="F921" s="106">
        <f t="shared" si="28"/>
        <v>7339.36</v>
      </c>
      <c r="G921" s="110">
        <f t="shared" si="29"/>
        <v>2.7999999999999997E-2</v>
      </c>
    </row>
    <row r="922" spans="1:7" x14ac:dyDescent="0.3">
      <c r="A922" s="103" t="s">
        <v>180</v>
      </c>
      <c r="B922" s="103" t="s">
        <v>164</v>
      </c>
      <c r="C922" s="104">
        <v>42569</v>
      </c>
      <c r="D922" s="109">
        <v>191360</v>
      </c>
      <c r="E922" s="105" t="s">
        <v>184</v>
      </c>
      <c r="F922" s="106">
        <f t="shared" si="28"/>
        <v>5358.079999999999</v>
      </c>
      <c r="G922" s="110">
        <f t="shared" si="29"/>
        <v>2.7999999999999994E-2</v>
      </c>
    </row>
    <row r="923" spans="1:7" x14ac:dyDescent="0.3">
      <c r="A923" s="103" t="s">
        <v>181</v>
      </c>
      <c r="B923" s="103" t="s">
        <v>164</v>
      </c>
      <c r="C923" s="104">
        <v>42585</v>
      </c>
      <c r="D923" s="109">
        <v>120840</v>
      </c>
      <c r="E923" s="105" t="s">
        <v>186</v>
      </c>
      <c r="F923" s="106">
        <f t="shared" si="28"/>
        <v>2175.1200000000003</v>
      </c>
      <c r="G923" s="110">
        <f t="shared" si="29"/>
        <v>1.8000000000000002E-2</v>
      </c>
    </row>
    <row r="924" spans="1:7" x14ac:dyDescent="0.3">
      <c r="A924" s="103" t="s">
        <v>178</v>
      </c>
      <c r="B924" s="103" t="s">
        <v>176</v>
      </c>
      <c r="C924" s="104">
        <v>42577</v>
      </c>
      <c r="D924" s="109">
        <v>294000</v>
      </c>
      <c r="E924" s="105" t="s">
        <v>165</v>
      </c>
      <c r="F924" s="106">
        <f t="shared" si="28"/>
        <v>8232</v>
      </c>
      <c r="G924" s="110">
        <f t="shared" si="29"/>
        <v>2.8000000000000001E-2</v>
      </c>
    </row>
    <row r="925" spans="1:7" x14ac:dyDescent="0.3">
      <c r="A925" s="103" t="s">
        <v>178</v>
      </c>
      <c r="B925" s="103" t="s">
        <v>177</v>
      </c>
      <c r="C925" s="104">
        <v>42442</v>
      </c>
      <c r="D925" s="109">
        <v>113610</v>
      </c>
      <c r="E925" s="105" t="s">
        <v>185</v>
      </c>
      <c r="F925" s="106">
        <f t="shared" si="28"/>
        <v>2044.9800000000002</v>
      </c>
      <c r="G925" s="110">
        <f t="shared" si="29"/>
        <v>1.8000000000000002E-2</v>
      </c>
    </row>
    <row r="926" spans="1:7" x14ac:dyDescent="0.3">
      <c r="A926" s="103" t="s">
        <v>178</v>
      </c>
      <c r="B926" s="103" t="s">
        <v>164</v>
      </c>
      <c r="C926" s="104">
        <v>42502</v>
      </c>
      <c r="D926" s="109">
        <v>221430</v>
      </c>
      <c r="E926" s="105" t="s">
        <v>183</v>
      </c>
      <c r="F926" s="106">
        <f t="shared" si="28"/>
        <v>6200.0399999999991</v>
      </c>
      <c r="G926" s="110">
        <f t="shared" si="29"/>
        <v>2.7999999999999997E-2</v>
      </c>
    </row>
    <row r="927" spans="1:7" x14ac:dyDescent="0.3">
      <c r="A927" s="103" t="s">
        <v>180</v>
      </c>
      <c r="B927" s="103" t="s">
        <v>177</v>
      </c>
      <c r="C927" s="104">
        <v>42458</v>
      </c>
      <c r="D927" s="109">
        <v>171560</v>
      </c>
      <c r="E927" s="105" t="s">
        <v>184</v>
      </c>
      <c r="F927" s="106">
        <f t="shared" si="28"/>
        <v>4803.6799999999994</v>
      </c>
      <c r="G927" s="110">
        <f t="shared" si="29"/>
        <v>2.7999999999999997E-2</v>
      </c>
    </row>
    <row r="928" spans="1:7" x14ac:dyDescent="0.3">
      <c r="A928" s="103" t="s">
        <v>181</v>
      </c>
      <c r="B928" s="103" t="s">
        <v>166</v>
      </c>
      <c r="C928" s="104">
        <v>42491</v>
      </c>
      <c r="D928" s="109">
        <v>140980</v>
      </c>
      <c r="E928" s="105" t="s">
        <v>186</v>
      </c>
      <c r="F928" s="106">
        <f t="shared" si="28"/>
        <v>2537.6400000000003</v>
      </c>
      <c r="G928" s="110">
        <f t="shared" si="29"/>
        <v>1.8000000000000002E-2</v>
      </c>
    </row>
    <row r="929" spans="1:7" x14ac:dyDescent="0.3">
      <c r="A929" s="103" t="s">
        <v>180</v>
      </c>
      <c r="B929" s="103" t="s">
        <v>164</v>
      </c>
      <c r="C929" s="104">
        <v>42394</v>
      </c>
      <c r="D929" s="109">
        <v>131700</v>
      </c>
      <c r="E929" s="105" t="s">
        <v>165</v>
      </c>
      <c r="F929" s="106">
        <f t="shared" si="28"/>
        <v>2370.6000000000004</v>
      </c>
      <c r="G929" s="110">
        <f t="shared" si="29"/>
        <v>1.8000000000000002E-2</v>
      </c>
    </row>
    <row r="930" spans="1:7" x14ac:dyDescent="0.3">
      <c r="A930" s="103" t="s">
        <v>178</v>
      </c>
      <c r="B930" s="103" t="s">
        <v>176</v>
      </c>
      <c r="C930" s="104">
        <v>42598</v>
      </c>
      <c r="D930" s="109">
        <v>248460</v>
      </c>
      <c r="E930" s="105" t="s">
        <v>185</v>
      </c>
      <c r="F930" s="106">
        <f t="shared" si="28"/>
        <v>6956.8799999999992</v>
      </c>
      <c r="G930" s="110">
        <f t="shared" si="29"/>
        <v>2.7999999999999997E-2</v>
      </c>
    </row>
    <row r="931" spans="1:7" x14ac:dyDescent="0.3">
      <c r="A931" s="103" t="s">
        <v>182</v>
      </c>
      <c r="B931" s="103" t="s">
        <v>176</v>
      </c>
      <c r="C931" s="104">
        <v>42503</v>
      </c>
      <c r="D931" s="109">
        <v>132050</v>
      </c>
      <c r="E931" s="105" t="s">
        <v>183</v>
      </c>
      <c r="F931" s="106">
        <f t="shared" si="28"/>
        <v>2376.9</v>
      </c>
      <c r="G931" s="110">
        <f t="shared" si="29"/>
        <v>1.8000000000000002E-2</v>
      </c>
    </row>
    <row r="932" spans="1:7" x14ac:dyDescent="0.3">
      <c r="A932" s="103" t="s">
        <v>182</v>
      </c>
      <c r="B932" s="103" t="s">
        <v>176</v>
      </c>
      <c r="C932" s="104">
        <v>42542</v>
      </c>
      <c r="D932" s="109">
        <v>57640</v>
      </c>
      <c r="E932" s="105" t="s">
        <v>184</v>
      </c>
      <c r="F932" s="106">
        <f t="shared" si="28"/>
        <v>1037.5200000000002</v>
      </c>
      <c r="G932" s="110">
        <f t="shared" si="29"/>
        <v>1.8000000000000002E-2</v>
      </c>
    </row>
    <row r="933" spans="1:7" x14ac:dyDescent="0.3">
      <c r="A933" s="103" t="s">
        <v>180</v>
      </c>
      <c r="B933" s="103" t="s">
        <v>166</v>
      </c>
      <c r="C933" s="104">
        <v>42421</v>
      </c>
      <c r="D933" s="109">
        <v>289850</v>
      </c>
      <c r="E933" s="105" t="s">
        <v>186</v>
      </c>
      <c r="F933" s="106">
        <f t="shared" si="28"/>
        <v>8115.7999999999993</v>
      </c>
      <c r="G933" s="110">
        <f t="shared" si="29"/>
        <v>2.7999999999999997E-2</v>
      </c>
    </row>
    <row r="934" spans="1:7" x14ac:dyDescent="0.3">
      <c r="A934" s="103" t="s">
        <v>179</v>
      </c>
      <c r="B934" s="103" t="s">
        <v>164</v>
      </c>
      <c r="C934" s="104">
        <v>42458</v>
      </c>
      <c r="D934" s="109">
        <v>172550</v>
      </c>
      <c r="E934" s="105" t="s">
        <v>165</v>
      </c>
      <c r="F934" s="106">
        <f t="shared" si="28"/>
        <v>4831.3999999999996</v>
      </c>
      <c r="G934" s="110">
        <f t="shared" si="29"/>
        <v>2.7999999999999997E-2</v>
      </c>
    </row>
    <row r="935" spans="1:7" x14ac:dyDescent="0.3">
      <c r="A935" s="103" t="s">
        <v>182</v>
      </c>
      <c r="B935" s="103" t="s">
        <v>164</v>
      </c>
      <c r="C935" s="104">
        <v>42528</v>
      </c>
      <c r="D935" s="109">
        <v>147600</v>
      </c>
      <c r="E935" s="105" t="s">
        <v>185</v>
      </c>
      <c r="F935" s="106">
        <f t="shared" si="28"/>
        <v>2656.8</v>
      </c>
      <c r="G935" s="110">
        <f t="shared" si="29"/>
        <v>1.8000000000000002E-2</v>
      </c>
    </row>
    <row r="936" spans="1:7" x14ac:dyDescent="0.3">
      <c r="A936" s="103" t="s">
        <v>179</v>
      </c>
      <c r="B936" s="103" t="s">
        <v>177</v>
      </c>
      <c r="C936" s="104">
        <v>42446</v>
      </c>
      <c r="D936" s="109">
        <v>118440</v>
      </c>
      <c r="E936" s="105" t="s">
        <v>183</v>
      </c>
      <c r="F936" s="106">
        <f t="shared" si="28"/>
        <v>2131.92</v>
      </c>
      <c r="G936" s="110">
        <f t="shared" si="29"/>
        <v>1.8000000000000002E-2</v>
      </c>
    </row>
    <row r="937" spans="1:7" x14ac:dyDescent="0.3">
      <c r="A937" s="103" t="s">
        <v>181</v>
      </c>
      <c r="B937" s="103" t="s">
        <v>164</v>
      </c>
      <c r="C937" s="104">
        <v>42503</v>
      </c>
      <c r="D937" s="109">
        <v>185220</v>
      </c>
      <c r="E937" s="105" t="s">
        <v>184</v>
      </c>
      <c r="F937" s="106">
        <f t="shared" si="28"/>
        <v>5186.16</v>
      </c>
      <c r="G937" s="110">
        <f t="shared" si="29"/>
        <v>2.8000000000000001E-2</v>
      </c>
    </row>
    <row r="938" spans="1:7" x14ac:dyDescent="0.3">
      <c r="A938" s="103" t="s">
        <v>180</v>
      </c>
      <c r="B938" s="103" t="s">
        <v>177</v>
      </c>
      <c r="C938" s="104">
        <v>42563</v>
      </c>
      <c r="D938" s="109">
        <v>201730</v>
      </c>
      <c r="E938" s="105" t="s">
        <v>186</v>
      </c>
      <c r="F938" s="106">
        <f t="shared" si="28"/>
        <v>5648.44</v>
      </c>
      <c r="G938" s="110">
        <f t="shared" si="29"/>
        <v>2.7999999999999997E-2</v>
      </c>
    </row>
    <row r="939" spans="1:7" x14ac:dyDescent="0.3">
      <c r="A939" s="103" t="s">
        <v>182</v>
      </c>
      <c r="B939" s="103" t="s">
        <v>166</v>
      </c>
      <c r="C939" s="104">
        <v>42435</v>
      </c>
      <c r="D939" s="109">
        <v>82590</v>
      </c>
      <c r="E939" s="105" t="s">
        <v>183</v>
      </c>
      <c r="F939" s="106">
        <f t="shared" si="28"/>
        <v>1486.6200000000001</v>
      </c>
      <c r="G939" s="110">
        <f t="shared" si="29"/>
        <v>1.8000000000000002E-2</v>
      </c>
    </row>
    <row r="940" spans="1:7" x14ac:dyDescent="0.3">
      <c r="A940" s="103" t="s">
        <v>178</v>
      </c>
      <c r="B940" s="103" t="s">
        <v>164</v>
      </c>
      <c r="C940" s="104">
        <v>42436</v>
      </c>
      <c r="D940" s="109">
        <v>230610</v>
      </c>
      <c r="E940" s="105" t="s">
        <v>184</v>
      </c>
      <c r="F940" s="106">
        <f t="shared" si="28"/>
        <v>6457.079999999999</v>
      </c>
      <c r="G940" s="110">
        <f t="shared" si="29"/>
        <v>2.7999999999999997E-2</v>
      </c>
    </row>
    <row r="941" spans="1:7" x14ac:dyDescent="0.3">
      <c r="A941" s="103" t="s">
        <v>178</v>
      </c>
      <c r="B941" s="103" t="s">
        <v>176</v>
      </c>
      <c r="C941" s="104">
        <v>42557</v>
      </c>
      <c r="D941" s="109">
        <v>95540</v>
      </c>
      <c r="E941" s="105" t="s">
        <v>186</v>
      </c>
      <c r="F941" s="106">
        <f t="shared" si="28"/>
        <v>1719.7200000000003</v>
      </c>
      <c r="G941" s="110">
        <f t="shared" si="29"/>
        <v>1.8000000000000002E-2</v>
      </c>
    </row>
    <row r="942" spans="1:7" x14ac:dyDescent="0.3">
      <c r="A942" s="103" t="s">
        <v>182</v>
      </c>
      <c r="B942" s="103" t="s">
        <v>177</v>
      </c>
      <c r="C942" s="104">
        <v>42460</v>
      </c>
      <c r="D942" s="109">
        <v>93930</v>
      </c>
      <c r="E942" s="105" t="s">
        <v>165</v>
      </c>
      <c r="F942" s="106">
        <f t="shared" si="28"/>
        <v>1690.7400000000002</v>
      </c>
      <c r="G942" s="110">
        <f t="shared" si="29"/>
        <v>1.8000000000000002E-2</v>
      </c>
    </row>
    <row r="943" spans="1:7" x14ac:dyDescent="0.3">
      <c r="A943" s="103" t="s">
        <v>180</v>
      </c>
      <c r="B943" s="103" t="s">
        <v>166</v>
      </c>
      <c r="C943" s="104">
        <v>42559</v>
      </c>
      <c r="D943" s="109">
        <v>66070</v>
      </c>
      <c r="E943" s="105" t="s">
        <v>185</v>
      </c>
      <c r="F943" s="106">
        <f t="shared" si="28"/>
        <v>1189.2600000000002</v>
      </c>
      <c r="G943" s="110">
        <f t="shared" si="29"/>
        <v>1.8000000000000002E-2</v>
      </c>
    </row>
    <row r="944" spans="1:7" x14ac:dyDescent="0.3">
      <c r="A944" s="103" t="s">
        <v>180</v>
      </c>
      <c r="B944" s="103" t="s">
        <v>166</v>
      </c>
      <c r="C944" s="104">
        <v>42498</v>
      </c>
      <c r="D944" s="109">
        <v>251410</v>
      </c>
      <c r="E944" s="105" t="s">
        <v>183</v>
      </c>
      <c r="F944" s="106">
        <f t="shared" si="28"/>
        <v>7039.48</v>
      </c>
      <c r="G944" s="110">
        <f t="shared" si="29"/>
        <v>2.7999999999999997E-2</v>
      </c>
    </row>
    <row r="945" spans="1:7" x14ac:dyDescent="0.3">
      <c r="A945" s="103" t="s">
        <v>178</v>
      </c>
      <c r="B945" s="103" t="s">
        <v>176</v>
      </c>
      <c r="C945" s="104">
        <v>42459</v>
      </c>
      <c r="D945" s="109">
        <v>88180</v>
      </c>
      <c r="E945" s="105" t="s">
        <v>184</v>
      </c>
      <c r="F945" s="106">
        <f t="shared" si="28"/>
        <v>1587.2400000000002</v>
      </c>
      <c r="G945" s="110">
        <f t="shared" si="29"/>
        <v>1.8000000000000002E-2</v>
      </c>
    </row>
    <row r="946" spans="1:7" x14ac:dyDescent="0.3">
      <c r="A946" s="103" t="s">
        <v>178</v>
      </c>
      <c r="B946" s="103" t="s">
        <v>164</v>
      </c>
      <c r="C946" s="104">
        <v>42425</v>
      </c>
      <c r="D946" s="109">
        <v>126160</v>
      </c>
      <c r="E946" s="105" t="s">
        <v>186</v>
      </c>
      <c r="F946" s="106">
        <f t="shared" si="28"/>
        <v>2270.88</v>
      </c>
      <c r="G946" s="110">
        <f t="shared" si="29"/>
        <v>1.8000000000000002E-2</v>
      </c>
    </row>
    <row r="947" spans="1:7" x14ac:dyDescent="0.3">
      <c r="A947" s="103" t="s">
        <v>180</v>
      </c>
      <c r="B947" s="103" t="s">
        <v>177</v>
      </c>
      <c r="C947" s="104">
        <v>42451</v>
      </c>
      <c r="D947" s="109">
        <v>137120</v>
      </c>
      <c r="E947" s="105" t="s">
        <v>165</v>
      </c>
      <c r="F947" s="106">
        <f t="shared" si="28"/>
        <v>2468.1600000000003</v>
      </c>
      <c r="G947" s="110">
        <f t="shared" si="29"/>
        <v>1.8000000000000002E-2</v>
      </c>
    </row>
    <row r="948" spans="1:7" x14ac:dyDescent="0.3">
      <c r="A948" s="103" t="s">
        <v>181</v>
      </c>
      <c r="B948" s="103" t="s">
        <v>164</v>
      </c>
      <c r="C948" s="104">
        <v>42415</v>
      </c>
      <c r="D948" s="109">
        <v>135250</v>
      </c>
      <c r="E948" s="105" t="s">
        <v>185</v>
      </c>
      <c r="F948" s="106">
        <f t="shared" si="28"/>
        <v>2434.5000000000005</v>
      </c>
      <c r="G948" s="110">
        <f t="shared" si="29"/>
        <v>1.8000000000000002E-2</v>
      </c>
    </row>
    <row r="949" spans="1:7" x14ac:dyDescent="0.3">
      <c r="A949" s="103" t="s">
        <v>182</v>
      </c>
      <c r="B949" s="103" t="s">
        <v>177</v>
      </c>
      <c r="C949" s="104">
        <v>42505</v>
      </c>
      <c r="D949" s="109">
        <v>40070</v>
      </c>
      <c r="E949" s="105" t="s">
        <v>183</v>
      </c>
      <c r="F949" s="106">
        <f t="shared" si="28"/>
        <v>721.2600000000001</v>
      </c>
      <c r="G949" s="110">
        <f t="shared" si="29"/>
        <v>1.8000000000000002E-2</v>
      </c>
    </row>
    <row r="950" spans="1:7" x14ac:dyDescent="0.3">
      <c r="A950" s="103" t="s">
        <v>182</v>
      </c>
      <c r="B950" s="103" t="s">
        <v>176</v>
      </c>
      <c r="C950" s="104">
        <v>42400</v>
      </c>
      <c r="D950" s="109">
        <v>167640</v>
      </c>
      <c r="E950" s="105" t="s">
        <v>184</v>
      </c>
      <c r="F950" s="106">
        <f t="shared" si="28"/>
        <v>4693.9199999999992</v>
      </c>
      <c r="G950" s="110">
        <f t="shared" si="29"/>
        <v>2.7999999999999994E-2</v>
      </c>
    </row>
    <row r="951" spans="1:7" x14ac:dyDescent="0.3">
      <c r="A951" s="103" t="s">
        <v>180</v>
      </c>
      <c r="B951" s="103" t="s">
        <v>177</v>
      </c>
      <c r="C951" s="104">
        <v>42438</v>
      </c>
      <c r="D951" s="109">
        <v>90140</v>
      </c>
      <c r="E951" s="105" t="s">
        <v>186</v>
      </c>
      <c r="F951" s="106">
        <f t="shared" si="28"/>
        <v>1622.5200000000002</v>
      </c>
      <c r="G951" s="110">
        <f t="shared" si="29"/>
        <v>1.8000000000000002E-2</v>
      </c>
    </row>
    <row r="952" spans="1:7" x14ac:dyDescent="0.3">
      <c r="A952" s="103" t="s">
        <v>182</v>
      </c>
      <c r="B952" s="103" t="s">
        <v>164</v>
      </c>
      <c r="C952" s="104">
        <v>42386</v>
      </c>
      <c r="D952" s="109">
        <v>278110</v>
      </c>
      <c r="E952" s="105" t="s">
        <v>165</v>
      </c>
      <c r="F952" s="106">
        <f t="shared" si="28"/>
        <v>7787.079999999999</v>
      </c>
      <c r="G952" s="110">
        <f t="shared" si="29"/>
        <v>2.7999999999999997E-2</v>
      </c>
    </row>
    <row r="953" spans="1:7" x14ac:dyDescent="0.3">
      <c r="A953" s="103" t="s">
        <v>181</v>
      </c>
      <c r="B953" s="103" t="s">
        <v>164</v>
      </c>
      <c r="C953" s="104">
        <v>42384</v>
      </c>
      <c r="D953" s="109">
        <v>190410</v>
      </c>
      <c r="E953" s="105" t="s">
        <v>185</v>
      </c>
      <c r="F953" s="106">
        <f t="shared" si="28"/>
        <v>5331.48</v>
      </c>
      <c r="G953" s="110">
        <f t="shared" si="29"/>
        <v>2.7999999999999997E-2</v>
      </c>
    </row>
    <row r="954" spans="1:7" x14ac:dyDescent="0.3">
      <c r="A954" s="103" t="s">
        <v>182</v>
      </c>
      <c r="B954" s="103" t="s">
        <v>164</v>
      </c>
      <c r="C954" s="104">
        <v>42440</v>
      </c>
      <c r="D954" s="109">
        <v>102670</v>
      </c>
      <c r="E954" s="105" t="s">
        <v>183</v>
      </c>
      <c r="F954" s="106">
        <f t="shared" si="28"/>
        <v>1848.0600000000002</v>
      </c>
      <c r="G954" s="110">
        <f t="shared" si="29"/>
        <v>1.8000000000000002E-2</v>
      </c>
    </row>
    <row r="955" spans="1:7" x14ac:dyDescent="0.3">
      <c r="A955" s="103" t="s">
        <v>180</v>
      </c>
      <c r="B955" s="103" t="s">
        <v>176</v>
      </c>
      <c r="C955" s="104">
        <v>42452</v>
      </c>
      <c r="D955" s="109">
        <v>41660</v>
      </c>
      <c r="E955" s="105" t="s">
        <v>184</v>
      </c>
      <c r="F955" s="106">
        <f t="shared" si="28"/>
        <v>749.88000000000011</v>
      </c>
      <c r="G955" s="110">
        <f t="shared" si="29"/>
        <v>1.8000000000000002E-2</v>
      </c>
    </row>
    <row r="956" spans="1:7" x14ac:dyDescent="0.3">
      <c r="A956" s="103" t="s">
        <v>181</v>
      </c>
      <c r="B956" s="103" t="s">
        <v>164</v>
      </c>
      <c r="C956" s="104">
        <v>42450</v>
      </c>
      <c r="D956" s="109">
        <v>147190</v>
      </c>
      <c r="E956" s="105" t="s">
        <v>186</v>
      </c>
      <c r="F956" s="106">
        <f t="shared" si="28"/>
        <v>2649.4200000000005</v>
      </c>
      <c r="G956" s="110">
        <f t="shared" si="29"/>
        <v>1.8000000000000002E-2</v>
      </c>
    </row>
    <row r="957" spans="1:7" x14ac:dyDescent="0.3">
      <c r="A957" s="103" t="s">
        <v>178</v>
      </c>
      <c r="B957" s="103" t="s">
        <v>164</v>
      </c>
      <c r="C957" s="104">
        <v>42572</v>
      </c>
      <c r="D957" s="109">
        <v>258320</v>
      </c>
      <c r="E957" s="105" t="s">
        <v>183</v>
      </c>
      <c r="F957" s="106">
        <f t="shared" si="28"/>
        <v>7232.9599999999991</v>
      </c>
      <c r="G957" s="110">
        <f t="shared" si="29"/>
        <v>2.7999999999999997E-2</v>
      </c>
    </row>
    <row r="958" spans="1:7" x14ac:dyDescent="0.3">
      <c r="A958" s="103" t="s">
        <v>179</v>
      </c>
      <c r="B958" s="103" t="s">
        <v>176</v>
      </c>
      <c r="C958" s="104">
        <v>42472</v>
      </c>
      <c r="D958" s="109">
        <v>107370</v>
      </c>
      <c r="E958" s="105" t="s">
        <v>184</v>
      </c>
      <c r="F958" s="106">
        <f t="shared" si="28"/>
        <v>1932.6600000000003</v>
      </c>
      <c r="G958" s="110">
        <f t="shared" si="29"/>
        <v>1.8000000000000002E-2</v>
      </c>
    </row>
    <row r="959" spans="1:7" x14ac:dyDescent="0.3">
      <c r="A959" s="103" t="s">
        <v>178</v>
      </c>
      <c r="B959" s="103" t="s">
        <v>164</v>
      </c>
      <c r="C959" s="104">
        <v>42543</v>
      </c>
      <c r="D959" s="109">
        <v>158870</v>
      </c>
      <c r="E959" s="105" t="s">
        <v>186</v>
      </c>
      <c r="F959" s="106">
        <f t="shared" si="28"/>
        <v>4448.3599999999997</v>
      </c>
      <c r="G959" s="110">
        <f t="shared" si="29"/>
        <v>2.7999999999999997E-2</v>
      </c>
    </row>
    <row r="960" spans="1:7" x14ac:dyDescent="0.3">
      <c r="A960" s="103" t="s">
        <v>180</v>
      </c>
      <c r="B960" s="103" t="s">
        <v>176</v>
      </c>
      <c r="C960" s="104">
        <v>42518</v>
      </c>
      <c r="D960" s="109">
        <v>120210</v>
      </c>
      <c r="E960" s="105" t="s">
        <v>165</v>
      </c>
      <c r="F960" s="106">
        <f t="shared" si="28"/>
        <v>2163.7800000000002</v>
      </c>
      <c r="G960" s="110">
        <f t="shared" si="29"/>
        <v>1.8000000000000002E-2</v>
      </c>
    </row>
    <row r="961" spans="1:7" x14ac:dyDescent="0.3">
      <c r="A961" s="103" t="s">
        <v>181</v>
      </c>
      <c r="B961" s="103" t="s">
        <v>164</v>
      </c>
      <c r="C961" s="104">
        <v>42560</v>
      </c>
      <c r="D961" s="109">
        <v>132580</v>
      </c>
      <c r="E961" s="105" t="s">
        <v>185</v>
      </c>
      <c r="F961" s="106">
        <f t="shared" si="28"/>
        <v>2386.44</v>
      </c>
      <c r="G961" s="110">
        <f t="shared" si="29"/>
        <v>1.8000000000000002E-2</v>
      </c>
    </row>
    <row r="962" spans="1:7" x14ac:dyDescent="0.3">
      <c r="A962" s="103" t="s">
        <v>181</v>
      </c>
      <c r="B962" s="103" t="s">
        <v>177</v>
      </c>
      <c r="C962" s="104">
        <v>42403</v>
      </c>
      <c r="D962" s="109">
        <v>73730</v>
      </c>
      <c r="E962" s="105" t="s">
        <v>183</v>
      </c>
      <c r="F962" s="106">
        <f t="shared" si="28"/>
        <v>1327.14</v>
      </c>
      <c r="G962" s="110">
        <f t="shared" si="29"/>
        <v>1.8000000000000002E-2</v>
      </c>
    </row>
    <row r="963" spans="1:7" x14ac:dyDescent="0.3">
      <c r="A963" s="103" t="s">
        <v>179</v>
      </c>
      <c r="B963" s="103" t="s">
        <v>176</v>
      </c>
      <c r="C963" s="104">
        <v>42563</v>
      </c>
      <c r="D963" s="109">
        <v>90860</v>
      </c>
      <c r="E963" s="105" t="s">
        <v>184</v>
      </c>
      <c r="F963" s="106">
        <f t="shared" si="28"/>
        <v>1635.4800000000002</v>
      </c>
      <c r="G963" s="110">
        <f t="shared" si="29"/>
        <v>1.8000000000000002E-2</v>
      </c>
    </row>
    <row r="964" spans="1:7" x14ac:dyDescent="0.3">
      <c r="A964" s="103" t="s">
        <v>182</v>
      </c>
      <c r="B964" s="103" t="s">
        <v>166</v>
      </c>
      <c r="C964" s="104">
        <v>42400</v>
      </c>
      <c r="D964" s="109">
        <v>185780</v>
      </c>
      <c r="E964" s="105" t="s">
        <v>186</v>
      </c>
      <c r="F964" s="106">
        <f t="shared" ref="F964:F1027" si="30">IF(D964&gt;=150000,D964*2.8%,D964*1.8%)</f>
        <v>5201.8399999999992</v>
      </c>
      <c r="G964" s="110">
        <f t="shared" ref="G964:G1027" si="31">F964/D964</f>
        <v>2.7999999999999997E-2</v>
      </c>
    </row>
    <row r="965" spans="1:7" x14ac:dyDescent="0.3">
      <c r="A965" s="103" t="s">
        <v>180</v>
      </c>
      <c r="B965" s="103" t="s">
        <v>164</v>
      </c>
      <c r="C965" s="104">
        <v>42484</v>
      </c>
      <c r="D965" s="109">
        <v>58460</v>
      </c>
      <c r="E965" s="105" t="s">
        <v>165</v>
      </c>
      <c r="F965" s="106">
        <f t="shared" si="30"/>
        <v>1052.2800000000002</v>
      </c>
      <c r="G965" s="110">
        <f t="shared" si="31"/>
        <v>1.8000000000000002E-2</v>
      </c>
    </row>
    <row r="966" spans="1:7" x14ac:dyDescent="0.3">
      <c r="A966" s="103" t="s">
        <v>181</v>
      </c>
      <c r="B966" s="103" t="s">
        <v>166</v>
      </c>
      <c r="C966" s="104">
        <v>42538</v>
      </c>
      <c r="D966" s="109">
        <v>87970</v>
      </c>
      <c r="E966" s="105" t="s">
        <v>185</v>
      </c>
      <c r="F966" s="106">
        <f t="shared" si="30"/>
        <v>1583.4600000000003</v>
      </c>
      <c r="G966" s="110">
        <f t="shared" si="31"/>
        <v>1.8000000000000002E-2</v>
      </c>
    </row>
    <row r="967" spans="1:7" x14ac:dyDescent="0.3">
      <c r="A967" s="103" t="s">
        <v>181</v>
      </c>
      <c r="B967" s="103" t="s">
        <v>164</v>
      </c>
      <c r="C967" s="104">
        <v>42576</v>
      </c>
      <c r="D967" s="109">
        <v>119210</v>
      </c>
      <c r="E967" s="105" t="s">
        <v>183</v>
      </c>
      <c r="F967" s="106">
        <f t="shared" si="30"/>
        <v>2145.7800000000002</v>
      </c>
      <c r="G967" s="110">
        <f t="shared" si="31"/>
        <v>1.8000000000000002E-2</v>
      </c>
    </row>
    <row r="968" spans="1:7" x14ac:dyDescent="0.3">
      <c r="A968" s="103" t="s">
        <v>178</v>
      </c>
      <c r="B968" s="103" t="s">
        <v>177</v>
      </c>
      <c r="C968" s="104">
        <v>42554</v>
      </c>
      <c r="D968" s="109">
        <v>57400</v>
      </c>
      <c r="E968" s="105" t="s">
        <v>184</v>
      </c>
      <c r="F968" s="106">
        <f t="shared" si="30"/>
        <v>1033.2</v>
      </c>
      <c r="G968" s="110">
        <f t="shared" si="31"/>
        <v>1.8000000000000002E-2</v>
      </c>
    </row>
    <row r="969" spans="1:7" x14ac:dyDescent="0.3">
      <c r="A969" s="103" t="s">
        <v>181</v>
      </c>
      <c r="B969" s="103" t="s">
        <v>166</v>
      </c>
      <c r="C969" s="104">
        <v>42455</v>
      </c>
      <c r="D969" s="109">
        <v>44910</v>
      </c>
      <c r="E969" s="105" t="s">
        <v>186</v>
      </c>
      <c r="F969" s="106">
        <f t="shared" si="30"/>
        <v>808.38000000000011</v>
      </c>
      <c r="G969" s="110">
        <f t="shared" si="31"/>
        <v>1.8000000000000002E-2</v>
      </c>
    </row>
    <row r="970" spans="1:7" x14ac:dyDescent="0.3">
      <c r="A970" s="103" t="s">
        <v>182</v>
      </c>
      <c r="B970" s="103" t="s">
        <v>177</v>
      </c>
      <c r="C970" s="104">
        <v>42595</v>
      </c>
      <c r="D970" s="109">
        <v>201550</v>
      </c>
      <c r="E970" s="105" t="s">
        <v>165</v>
      </c>
      <c r="F970" s="106">
        <f t="shared" si="30"/>
        <v>5643.4</v>
      </c>
      <c r="G970" s="110">
        <f t="shared" si="31"/>
        <v>2.7999999999999997E-2</v>
      </c>
    </row>
    <row r="971" spans="1:7" x14ac:dyDescent="0.3">
      <c r="A971" s="103" t="s">
        <v>182</v>
      </c>
      <c r="B971" s="103" t="s">
        <v>177</v>
      </c>
      <c r="C971" s="104">
        <v>42504</v>
      </c>
      <c r="D971" s="109">
        <v>85820</v>
      </c>
      <c r="E971" s="105" t="s">
        <v>185</v>
      </c>
      <c r="F971" s="106">
        <f t="shared" si="30"/>
        <v>1544.7600000000002</v>
      </c>
      <c r="G971" s="110">
        <f t="shared" si="31"/>
        <v>1.8000000000000002E-2</v>
      </c>
    </row>
    <row r="972" spans="1:7" x14ac:dyDescent="0.3">
      <c r="A972" s="103" t="s">
        <v>182</v>
      </c>
      <c r="B972" s="103" t="s">
        <v>177</v>
      </c>
      <c r="C972" s="104">
        <v>42377</v>
      </c>
      <c r="D972" s="109">
        <v>159930</v>
      </c>
      <c r="E972" s="105" t="s">
        <v>183</v>
      </c>
      <c r="F972" s="106">
        <f t="shared" si="30"/>
        <v>4478.04</v>
      </c>
      <c r="G972" s="110">
        <f t="shared" si="31"/>
        <v>2.8000000000000001E-2</v>
      </c>
    </row>
    <row r="973" spans="1:7" x14ac:dyDescent="0.3">
      <c r="A973" s="103" t="s">
        <v>180</v>
      </c>
      <c r="B973" s="103" t="s">
        <v>176</v>
      </c>
      <c r="C973" s="104">
        <v>42592</v>
      </c>
      <c r="D973" s="109">
        <v>211410</v>
      </c>
      <c r="E973" s="105" t="s">
        <v>184</v>
      </c>
      <c r="F973" s="106">
        <f t="shared" si="30"/>
        <v>5919.48</v>
      </c>
      <c r="G973" s="110">
        <f t="shared" si="31"/>
        <v>2.7999999999999997E-2</v>
      </c>
    </row>
    <row r="974" spans="1:7" x14ac:dyDescent="0.3">
      <c r="A974" s="103" t="s">
        <v>182</v>
      </c>
      <c r="B974" s="103" t="s">
        <v>164</v>
      </c>
      <c r="C974" s="104">
        <v>42534</v>
      </c>
      <c r="D974" s="109">
        <v>126760</v>
      </c>
      <c r="E974" s="105" t="s">
        <v>186</v>
      </c>
      <c r="F974" s="106">
        <f t="shared" si="30"/>
        <v>2281.6800000000003</v>
      </c>
      <c r="G974" s="110">
        <f t="shared" si="31"/>
        <v>1.8000000000000002E-2</v>
      </c>
    </row>
    <row r="975" spans="1:7" x14ac:dyDescent="0.3">
      <c r="A975" s="103" t="s">
        <v>182</v>
      </c>
      <c r="B975" s="103" t="s">
        <v>164</v>
      </c>
      <c r="C975" s="104">
        <v>42566</v>
      </c>
      <c r="D975" s="109">
        <v>293040</v>
      </c>
      <c r="E975" s="105" t="s">
        <v>183</v>
      </c>
      <c r="F975" s="106">
        <f t="shared" si="30"/>
        <v>8205.119999999999</v>
      </c>
      <c r="G975" s="110">
        <f t="shared" si="31"/>
        <v>2.7999999999999997E-2</v>
      </c>
    </row>
    <row r="976" spans="1:7" x14ac:dyDescent="0.3">
      <c r="A976" s="103" t="s">
        <v>182</v>
      </c>
      <c r="B976" s="103" t="s">
        <v>164</v>
      </c>
      <c r="C976" s="104">
        <v>42595</v>
      </c>
      <c r="D976" s="109">
        <v>152720</v>
      </c>
      <c r="E976" s="105" t="s">
        <v>184</v>
      </c>
      <c r="F976" s="106">
        <f t="shared" si="30"/>
        <v>4276.16</v>
      </c>
      <c r="G976" s="110">
        <f t="shared" si="31"/>
        <v>2.8000000000000001E-2</v>
      </c>
    </row>
    <row r="977" spans="1:7" x14ac:dyDescent="0.3">
      <c r="A977" s="103" t="s">
        <v>181</v>
      </c>
      <c r="B977" s="103" t="s">
        <v>176</v>
      </c>
      <c r="C977" s="104">
        <v>42455</v>
      </c>
      <c r="D977" s="109">
        <v>124430</v>
      </c>
      <c r="E977" s="105" t="s">
        <v>186</v>
      </c>
      <c r="F977" s="106">
        <f t="shared" si="30"/>
        <v>2239.7400000000002</v>
      </c>
      <c r="G977" s="110">
        <f t="shared" si="31"/>
        <v>1.8000000000000002E-2</v>
      </c>
    </row>
    <row r="978" spans="1:7" x14ac:dyDescent="0.3">
      <c r="A978" s="103" t="s">
        <v>180</v>
      </c>
      <c r="B978" s="103" t="s">
        <v>177</v>
      </c>
      <c r="C978" s="104">
        <v>42581</v>
      </c>
      <c r="D978" s="109">
        <v>237230</v>
      </c>
      <c r="E978" s="105" t="s">
        <v>165</v>
      </c>
      <c r="F978" s="106">
        <f t="shared" si="30"/>
        <v>6642.44</v>
      </c>
      <c r="G978" s="110">
        <f t="shared" si="31"/>
        <v>2.7999999999999997E-2</v>
      </c>
    </row>
    <row r="979" spans="1:7" x14ac:dyDescent="0.3">
      <c r="A979" s="103" t="s">
        <v>181</v>
      </c>
      <c r="B979" s="103" t="s">
        <v>176</v>
      </c>
      <c r="C979" s="104">
        <v>42419</v>
      </c>
      <c r="D979" s="109">
        <v>268600</v>
      </c>
      <c r="E979" s="105" t="s">
        <v>185</v>
      </c>
      <c r="F979" s="106">
        <f t="shared" si="30"/>
        <v>7520.7999999999993</v>
      </c>
      <c r="G979" s="110">
        <f t="shared" si="31"/>
        <v>2.7999999999999997E-2</v>
      </c>
    </row>
    <row r="980" spans="1:7" x14ac:dyDescent="0.3">
      <c r="A980" s="103" t="s">
        <v>179</v>
      </c>
      <c r="B980" s="103" t="s">
        <v>164</v>
      </c>
      <c r="C980" s="104">
        <v>42505</v>
      </c>
      <c r="D980" s="109">
        <v>93020</v>
      </c>
      <c r="E980" s="105" t="s">
        <v>183</v>
      </c>
      <c r="F980" s="106">
        <f t="shared" si="30"/>
        <v>1674.3600000000001</v>
      </c>
      <c r="G980" s="110">
        <f t="shared" si="31"/>
        <v>1.8000000000000002E-2</v>
      </c>
    </row>
    <row r="981" spans="1:7" x14ac:dyDescent="0.3">
      <c r="A981" s="103" t="s">
        <v>182</v>
      </c>
      <c r="B981" s="103" t="s">
        <v>164</v>
      </c>
      <c r="C981" s="104">
        <v>42576</v>
      </c>
      <c r="D981" s="109">
        <v>54600</v>
      </c>
      <c r="E981" s="105" t="s">
        <v>184</v>
      </c>
      <c r="F981" s="106">
        <f t="shared" si="30"/>
        <v>982.80000000000007</v>
      </c>
      <c r="G981" s="110">
        <f t="shared" si="31"/>
        <v>1.8000000000000002E-2</v>
      </c>
    </row>
    <row r="982" spans="1:7" x14ac:dyDescent="0.3">
      <c r="A982" s="103" t="s">
        <v>182</v>
      </c>
      <c r="B982" s="103" t="s">
        <v>166</v>
      </c>
      <c r="C982" s="104">
        <v>42494</v>
      </c>
      <c r="D982" s="109">
        <v>25500</v>
      </c>
      <c r="E982" s="105" t="s">
        <v>186</v>
      </c>
      <c r="F982" s="106">
        <f t="shared" si="30"/>
        <v>459.00000000000006</v>
      </c>
      <c r="G982" s="110">
        <f t="shared" si="31"/>
        <v>1.8000000000000002E-2</v>
      </c>
    </row>
    <row r="983" spans="1:7" x14ac:dyDescent="0.3">
      <c r="A983" s="103" t="s">
        <v>180</v>
      </c>
      <c r="B983" s="103" t="s">
        <v>177</v>
      </c>
      <c r="C983" s="104">
        <v>42490</v>
      </c>
      <c r="D983" s="109">
        <v>111830</v>
      </c>
      <c r="E983" s="105" t="s">
        <v>165</v>
      </c>
      <c r="F983" s="106">
        <f t="shared" si="30"/>
        <v>2012.9400000000003</v>
      </c>
      <c r="G983" s="110">
        <f t="shared" si="31"/>
        <v>1.8000000000000002E-2</v>
      </c>
    </row>
    <row r="984" spans="1:7" x14ac:dyDescent="0.3">
      <c r="A984" s="103" t="s">
        <v>180</v>
      </c>
      <c r="B984" s="103" t="s">
        <v>177</v>
      </c>
      <c r="C984" s="104">
        <v>42455</v>
      </c>
      <c r="D984" s="109">
        <v>171110</v>
      </c>
      <c r="E984" s="105" t="s">
        <v>185</v>
      </c>
      <c r="F984" s="106">
        <f t="shared" si="30"/>
        <v>4791.08</v>
      </c>
      <c r="G984" s="110">
        <f t="shared" si="31"/>
        <v>2.8000000000000001E-2</v>
      </c>
    </row>
    <row r="985" spans="1:7" x14ac:dyDescent="0.3">
      <c r="A985" s="103" t="s">
        <v>180</v>
      </c>
      <c r="B985" s="103" t="s">
        <v>164</v>
      </c>
      <c r="C985" s="104">
        <v>42574</v>
      </c>
      <c r="D985" s="109">
        <v>284330</v>
      </c>
      <c r="E985" s="105" t="s">
        <v>183</v>
      </c>
      <c r="F985" s="106">
        <f t="shared" si="30"/>
        <v>7961.2399999999989</v>
      </c>
      <c r="G985" s="110">
        <f t="shared" si="31"/>
        <v>2.7999999999999997E-2</v>
      </c>
    </row>
    <row r="986" spans="1:7" x14ac:dyDescent="0.3">
      <c r="A986" s="103" t="s">
        <v>181</v>
      </c>
      <c r="B986" s="103" t="s">
        <v>176</v>
      </c>
      <c r="C986" s="104">
        <v>42477</v>
      </c>
      <c r="D986" s="109">
        <v>238360</v>
      </c>
      <c r="E986" s="105" t="s">
        <v>184</v>
      </c>
      <c r="F986" s="106">
        <f t="shared" si="30"/>
        <v>6674.079999999999</v>
      </c>
      <c r="G986" s="110">
        <f t="shared" si="31"/>
        <v>2.7999999999999997E-2</v>
      </c>
    </row>
    <row r="987" spans="1:7" x14ac:dyDescent="0.3">
      <c r="A987" s="103" t="s">
        <v>179</v>
      </c>
      <c r="B987" s="103" t="s">
        <v>176</v>
      </c>
      <c r="C987" s="104">
        <v>42532</v>
      </c>
      <c r="D987" s="109">
        <v>263110</v>
      </c>
      <c r="E987" s="105" t="s">
        <v>186</v>
      </c>
      <c r="F987" s="106">
        <f t="shared" si="30"/>
        <v>7367.079999999999</v>
      </c>
      <c r="G987" s="110">
        <f t="shared" si="31"/>
        <v>2.7999999999999997E-2</v>
      </c>
    </row>
    <row r="988" spans="1:7" x14ac:dyDescent="0.3">
      <c r="A988" s="103" t="s">
        <v>179</v>
      </c>
      <c r="B988" s="103" t="s">
        <v>166</v>
      </c>
      <c r="C988" s="104">
        <v>42550</v>
      </c>
      <c r="D988" s="109">
        <v>270440</v>
      </c>
      <c r="E988" s="105" t="s">
        <v>165</v>
      </c>
      <c r="F988" s="106">
        <f t="shared" si="30"/>
        <v>7572.3199999999988</v>
      </c>
      <c r="G988" s="110">
        <f t="shared" si="31"/>
        <v>2.7999999999999997E-2</v>
      </c>
    </row>
    <row r="989" spans="1:7" x14ac:dyDescent="0.3">
      <c r="A989" s="103" t="s">
        <v>181</v>
      </c>
      <c r="B989" s="103" t="s">
        <v>166</v>
      </c>
      <c r="C989" s="104">
        <v>42445</v>
      </c>
      <c r="D989" s="109">
        <v>57080</v>
      </c>
      <c r="E989" s="105" t="s">
        <v>185</v>
      </c>
      <c r="F989" s="106">
        <f t="shared" si="30"/>
        <v>1027.44</v>
      </c>
      <c r="G989" s="110">
        <f t="shared" si="31"/>
        <v>1.8000000000000002E-2</v>
      </c>
    </row>
    <row r="990" spans="1:7" x14ac:dyDescent="0.3">
      <c r="A990" s="103" t="s">
        <v>180</v>
      </c>
      <c r="B990" s="103" t="s">
        <v>164</v>
      </c>
      <c r="C990" s="104">
        <v>42444</v>
      </c>
      <c r="D990" s="109">
        <v>97690</v>
      </c>
      <c r="E990" s="105" t="s">
        <v>183</v>
      </c>
      <c r="F990" s="106">
        <f t="shared" si="30"/>
        <v>1758.4200000000003</v>
      </c>
      <c r="G990" s="110">
        <f t="shared" si="31"/>
        <v>1.8000000000000002E-2</v>
      </c>
    </row>
    <row r="991" spans="1:7" x14ac:dyDescent="0.3">
      <c r="A991" s="103" t="s">
        <v>181</v>
      </c>
      <c r="B991" s="103" t="s">
        <v>177</v>
      </c>
      <c r="C991" s="104">
        <v>42456</v>
      </c>
      <c r="D991" s="109">
        <v>58670</v>
      </c>
      <c r="E991" s="105" t="s">
        <v>184</v>
      </c>
      <c r="F991" s="106">
        <f t="shared" si="30"/>
        <v>1056.0600000000002</v>
      </c>
      <c r="G991" s="110">
        <f t="shared" si="31"/>
        <v>1.8000000000000002E-2</v>
      </c>
    </row>
    <row r="992" spans="1:7" x14ac:dyDescent="0.3">
      <c r="A992" s="103" t="s">
        <v>178</v>
      </c>
      <c r="B992" s="103" t="s">
        <v>164</v>
      </c>
      <c r="C992" s="104">
        <v>42522</v>
      </c>
      <c r="D992" s="109">
        <v>186960</v>
      </c>
      <c r="E992" s="105" t="s">
        <v>186</v>
      </c>
      <c r="F992" s="106">
        <f t="shared" si="30"/>
        <v>5234.8799999999992</v>
      </c>
      <c r="G992" s="110">
        <f t="shared" si="31"/>
        <v>2.7999999999999997E-2</v>
      </c>
    </row>
    <row r="993" spans="1:7" x14ac:dyDescent="0.3">
      <c r="A993" s="103" t="s">
        <v>180</v>
      </c>
      <c r="B993" s="103" t="s">
        <v>164</v>
      </c>
      <c r="C993" s="104">
        <v>42483</v>
      </c>
      <c r="D993" s="109">
        <v>282300</v>
      </c>
      <c r="E993" s="105" t="s">
        <v>183</v>
      </c>
      <c r="F993" s="106">
        <f t="shared" si="30"/>
        <v>7904.4</v>
      </c>
      <c r="G993" s="110">
        <f t="shared" si="31"/>
        <v>2.7999999999999997E-2</v>
      </c>
    </row>
    <row r="994" spans="1:7" x14ac:dyDescent="0.3">
      <c r="A994" s="103" t="s">
        <v>178</v>
      </c>
      <c r="B994" s="103" t="s">
        <v>177</v>
      </c>
      <c r="C994" s="104">
        <v>42591</v>
      </c>
      <c r="D994" s="109">
        <v>153790</v>
      </c>
      <c r="E994" s="105" t="s">
        <v>184</v>
      </c>
      <c r="F994" s="106">
        <f t="shared" si="30"/>
        <v>4306.12</v>
      </c>
      <c r="G994" s="110">
        <f t="shared" si="31"/>
        <v>2.8000000000000001E-2</v>
      </c>
    </row>
    <row r="995" spans="1:7" x14ac:dyDescent="0.3">
      <c r="A995" s="103" t="s">
        <v>179</v>
      </c>
      <c r="B995" s="103" t="s">
        <v>164</v>
      </c>
      <c r="C995" s="104">
        <v>42573</v>
      </c>
      <c r="D995" s="109">
        <v>59960</v>
      </c>
      <c r="E995" s="105" t="s">
        <v>186</v>
      </c>
      <c r="F995" s="106">
        <f t="shared" si="30"/>
        <v>1079.2800000000002</v>
      </c>
      <c r="G995" s="110">
        <f t="shared" si="31"/>
        <v>1.8000000000000002E-2</v>
      </c>
    </row>
    <row r="996" spans="1:7" x14ac:dyDescent="0.3">
      <c r="A996" s="103" t="s">
        <v>178</v>
      </c>
      <c r="B996" s="103" t="s">
        <v>164</v>
      </c>
      <c r="C996" s="104">
        <v>42537</v>
      </c>
      <c r="D996" s="109">
        <v>85190</v>
      </c>
      <c r="E996" s="105" t="s">
        <v>165</v>
      </c>
      <c r="F996" s="106">
        <f t="shared" si="30"/>
        <v>1533.42</v>
      </c>
      <c r="G996" s="110">
        <f t="shared" si="31"/>
        <v>1.8000000000000002E-2</v>
      </c>
    </row>
    <row r="997" spans="1:7" x14ac:dyDescent="0.3">
      <c r="A997" s="103" t="s">
        <v>179</v>
      </c>
      <c r="B997" s="103" t="s">
        <v>164</v>
      </c>
      <c r="C997" s="104">
        <v>42505</v>
      </c>
      <c r="D997" s="109">
        <v>186960</v>
      </c>
      <c r="E997" s="105" t="s">
        <v>185</v>
      </c>
      <c r="F997" s="106">
        <f t="shared" si="30"/>
        <v>5234.8799999999992</v>
      </c>
      <c r="G997" s="110">
        <f t="shared" si="31"/>
        <v>2.7999999999999997E-2</v>
      </c>
    </row>
    <row r="998" spans="1:7" x14ac:dyDescent="0.3">
      <c r="A998" s="103" t="s">
        <v>181</v>
      </c>
      <c r="B998" s="103" t="s">
        <v>176</v>
      </c>
      <c r="C998" s="104">
        <v>42526</v>
      </c>
      <c r="D998" s="109">
        <v>244070</v>
      </c>
      <c r="E998" s="105" t="s">
        <v>183</v>
      </c>
      <c r="F998" s="106">
        <f t="shared" si="30"/>
        <v>6833.9599999999991</v>
      </c>
      <c r="G998" s="110">
        <f t="shared" si="31"/>
        <v>2.7999999999999997E-2</v>
      </c>
    </row>
    <row r="999" spans="1:7" x14ac:dyDescent="0.3">
      <c r="A999" s="103" t="s">
        <v>178</v>
      </c>
      <c r="B999" s="103" t="s">
        <v>177</v>
      </c>
      <c r="C999" s="104">
        <v>42522</v>
      </c>
      <c r="D999" s="109">
        <v>63890</v>
      </c>
      <c r="E999" s="105" t="s">
        <v>184</v>
      </c>
      <c r="F999" s="106">
        <f t="shared" si="30"/>
        <v>1150.0200000000002</v>
      </c>
      <c r="G999" s="110">
        <f t="shared" si="31"/>
        <v>1.8000000000000002E-2</v>
      </c>
    </row>
    <row r="1000" spans="1:7" x14ac:dyDescent="0.3">
      <c r="A1000" s="103" t="s">
        <v>181</v>
      </c>
      <c r="B1000" s="103" t="s">
        <v>164</v>
      </c>
      <c r="C1000" s="104">
        <v>42516</v>
      </c>
      <c r="D1000" s="109">
        <v>189280</v>
      </c>
      <c r="E1000" s="105" t="s">
        <v>186</v>
      </c>
      <c r="F1000" s="106">
        <f t="shared" si="30"/>
        <v>5299.8399999999992</v>
      </c>
      <c r="G1000" s="110">
        <f t="shared" si="31"/>
        <v>2.7999999999999997E-2</v>
      </c>
    </row>
    <row r="1001" spans="1:7" x14ac:dyDescent="0.3">
      <c r="A1001" s="103" t="s">
        <v>180</v>
      </c>
      <c r="B1001" s="103" t="s">
        <v>177</v>
      </c>
      <c r="C1001" s="104">
        <v>42394</v>
      </c>
      <c r="D1001" s="109">
        <v>289640</v>
      </c>
      <c r="E1001" s="105" t="s">
        <v>165</v>
      </c>
      <c r="F1001" s="106">
        <f t="shared" si="30"/>
        <v>8109.9199999999992</v>
      </c>
      <c r="G1001" s="110">
        <f t="shared" si="31"/>
        <v>2.7999999999999997E-2</v>
      </c>
    </row>
    <row r="1002" spans="1:7" x14ac:dyDescent="0.3">
      <c r="A1002" s="103" t="s">
        <v>178</v>
      </c>
      <c r="B1002" s="103" t="s">
        <v>164</v>
      </c>
      <c r="C1002" s="104">
        <v>42593</v>
      </c>
      <c r="D1002" s="109">
        <v>283850</v>
      </c>
      <c r="E1002" s="105" t="s">
        <v>185</v>
      </c>
      <c r="F1002" s="106">
        <f t="shared" si="30"/>
        <v>7947.7999999999993</v>
      </c>
      <c r="G1002" s="110">
        <f t="shared" si="31"/>
        <v>2.7999999999999997E-2</v>
      </c>
    </row>
    <row r="1003" spans="1:7" x14ac:dyDescent="0.3">
      <c r="A1003" s="103" t="s">
        <v>181</v>
      </c>
      <c r="B1003" s="103" t="s">
        <v>166</v>
      </c>
      <c r="C1003" s="104">
        <v>42465</v>
      </c>
      <c r="D1003" s="109">
        <v>269720</v>
      </c>
      <c r="E1003" s="105" t="s">
        <v>183</v>
      </c>
      <c r="F1003" s="106">
        <f t="shared" si="30"/>
        <v>7552.1599999999989</v>
      </c>
      <c r="G1003" s="110">
        <f t="shared" si="31"/>
        <v>2.7999999999999997E-2</v>
      </c>
    </row>
    <row r="1004" spans="1:7" x14ac:dyDescent="0.3">
      <c r="A1004" s="103" t="s">
        <v>178</v>
      </c>
      <c r="B1004" s="103" t="s">
        <v>176</v>
      </c>
      <c r="C1004" s="104">
        <v>42463</v>
      </c>
      <c r="D1004" s="109">
        <v>239530</v>
      </c>
      <c r="E1004" s="105" t="s">
        <v>184</v>
      </c>
      <c r="F1004" s="106">
        <f t="shared" si="30"/>
        <v>6706.8399999999992</v>
      </c>
      <c r="G1004" s="110">
        <f t="shared" si="31"/>
        <v>2.7999999999999997E-2</v>
      </c>
    </row>
    <row r="1005" spans="1:7" x14ac:dyDescent="0.3">
      <c r="A1005" s="103" t="s">
        <v>179</v>
      </c>
      <c r="B1005" s="103" t="s">
        <v>177</v>
      </c>
      <c r="C1005" s="104">
        <v>42420</v>
      </c>
      <c r="D1005" s="109">
        <v>91080</v>
      </c>
      <c r="E1005" s="105" t="s">
        <v>186</v>
      </c>
      <c r="F1005" s="106">
        <f t="shared" si="30"/>
        <v>1639.4400000000003</v>
      </c>
      <c r="G1005" s="110">
        <f t="shared" si="31"/>
        <v>1.8000000000000002E-2</v>
      </c>
    </row>
    <row r="1006" spans="1:7" x14ac:dyDescent="0.3">
      <c r="A1006" s="103" t="s">
        <v>181</v>
      </c>
      <c r="B1006" s="103" t="s">
        <v>166</v>
      </c>
      <c r="C1006" s="104">
        <v>42381</v>
      </c>
      <c r="D1006" s="109">
        <v>260800</v>
      </c>
      <c r="E1006" s="105" t="s">
        <v>165</v>
      </c>
      <c r="F1006" s="106">
        <f t="shared" si="30"/>
        <v>7302.4</v>
      </c>
      <c r="G1006" s="110">
        <f t="shared" si="31"/>
        <v>2.7999999999999997E-2</v>
      </c>
    </row>
    <row r="1007" spans="1:7" x14ac:dyDescent="0.3">
      <c r="A1007" s="103" t="s">
        <v>180</v>
      </c>
      <c r="B1007" s="103" t="s">
        <v>164</v>
      </c>
      <c r="C1007" s="104">
        <v>42389</v>
      </c>
      <c r="D1007" s="109">
        <v>110710</v>
      </c>
      <c r="E1007" s="105" t="s">
        <v>185</v>
      </c>
      <c r="F1007" s="106">
        <f t="shared" si="30"/>
        <v>1992.7800000000002</v>
      </c>
      <c r="G1007" s="110">
        <f t="shared" si="31"/>
        <v>1.8000000000000002E-2</v>
      </c>
    </row>
    <row r="1008" spans="1:7" x14ac:dyDescent="0.3">
      <c r="A1008" s="103" t="s">
        <v>180</v>
      </c>
      <c r="B1008" s="103" t="s">
        <v>164</v>
      </c>
      <c r="C1008" s="104">
        <v>42553</v>
      </c>
      <c r="D1008" s="109">
        <v>152760</v>
      </c>
      <c r="E1008" s="105" t="s">
        <v>183</v>
      </c>
      <c r="F1008" s="106">
        <f t="shared" si="30"/>
        <v>4277.28</v>
      </c>
      <c r="G1008" s="110">
        <f t="shared" si="31"/>
        <v>2.7999999999999997E-2</v>
      </c>
    </row>
    <row r="1009" spans="1:7" x14ac:dyDescent="0.3">
      <c r="A1009" s="103" t="s">
        <v>179</v>
      </c>
      <c r="B1009" s="103" t="s">
        <v>164</v>
      </c>
      <c r="C1009" s="104">
        <v>42477</v>
      </c>
      <c r="D1009" s="109">
        <v>254240</v>
      </c>
      <c r="E1009" s="105" t="s">
        <v>184</v>
      </c>
      <c r="F1009" s="106">
        <f t="shared" si="30"/>
        <v>7118.7199999999993</v>
      </c>
      <c r="G1009" s="110">
        <f t="shared" si="31"/>
        <v>2.7999999999999997E-2</v>
      </c>
    </row>
    <row r="1010" spans="1:7" x14ac:dyDescent="0.3">
      <c r="A1010" s="103" t="s">
        <v>178</v>
      </c>
      <c r="B1010" s="103" t="s">
        <v>164</v>
      </c>
      <c r="C1010" s="104">
        <v>42510</v>
      </c>
      <c r="D1010" s="109">
        <v>289070</v>
      </c>
      <c r="E1010" s="105" t="s">
        <v>186</v>
      </c>
      <c r="F1010" s="106">
        <f t="shared" si="30"/>
        <v>8093.9599999999991</v>
      </c>
      <c r="G1010" s="110">
        <f t="shared" si="31"/>
        <v>2.7999999999999997E-2</v>
      </c>
    </row>
    <row r="1011" spans="1:7" x14ac:dyDescent="0.3">
      <c r="A1011" s="103" t="s">
        <v>178</v>
      </c>
      <c r="B1011" s="103" t="s">
        <v>176</v>
      </c>
      <c r="C1011" s="104">
        <v>42421</v>
      </c>
      <c r="D1011" s="109">
        <v>235020</v>
      </c>
      <c r="E1011" s="105" t="s">
        <v>183</v>
      </c>
      <c r="F1011" s="106">
        <f t="shared" si="30"/>
        <v>6580.5599999999995</v>
      </c>
      <c r="G1011" s="110">
        <f t="shared" si="31"/>
        <v>2.7999999999999997E-2</v>
      </c>
    </row>
    <row r="1012" spans="1:7" x14ac:dyDescent="0.3">
      <c r="A1012" s="103" t="s">
        <v>179</v>
      </c>
      <c r="B1012" s="103" t="s">
        <v>164</v>
      </c>
      <c r="C1012" s="104">
        <v>42411</v>
      </c>
      <c r="D1012" s="109">
        <v>93790</v>
      </c>
      <c r="E1012" s="105" t="s">
        <v>184</v>
      </c>
      <c r="F1012" s="106">
        <f t="shared" si="30"/>
        <v>1688.2200000000003</v>
      </c>
      <c r="G1012" s="110">
        <f t="shared" si="31"/>
        <v>1.8000000000000002E-2</v>
      </c>
    </row>
    <row r="1013" spans="1:7" x14ac:dyDescent="0.3">
      <c r="A1013" s="103" t="s">
        <v>178</v>
      </c>
      <c r="B1013" s="103" t="s">
        <v>164</v>
      </c>
      <c r="C1013" s="104">
        <v>42373</v>
      </c>
      <c r="D1013" s="109">
        <v>95290</v>
      </c>
      <c r="E1013" s="105" t="s">
        <v>186</v>
      </c>
      <c r="F1013" s="106">
        <f t="shared" si="30"/>
        <v>1715.2200000000003</v>
      </c>
      <c r="G1013" s="110">
        <f t="shared" si="31"/>
        <v>1.8000000000000002E-2</v>
      </c>
    </row>
    <row r="1014" spans="1:7" x14ac:dyDescent="0.3">
      <c r="A1014" s="103" t="s">
        <v>182</v>
      </c>
      <c r="B1014" s="103" t="s">
        <v>176</v>
      </c>
      <c r="C1014" s="104">
        <v>42496</v>
      </c>
      <c r="D1014" s="109">
        <v>123100</v>
      </c>
      <c r="E1014" s="105" t="s">
        <v>165</v>
      </c>
      <c r="F1014" s="106">
        <f t="shared" si="30"/>
        <v>2215.8000000000002</v>
      </c>
      <c r="G1014" s="110">
        <f t="shared" si="31"/>
        <v>1.8000000000000002E-2</v>
      </c>
    </row>
    <row r="1015" spans="1:7" x14ac:dyDescent="0.3">
      <c r="A1015" s="103" t="s">
        <v>179</v>
      </c>
      <c r="B1015" s="103" t="s">
        <v>177</v>
      </c>
      <c r="C1015" s="104">
        <v>42546</v>
      </c>
      <c r="D1015" s="109">
        <v>225570</v>
      </c>
      <c r="E1015" s="105" t="s">
        <v>185</v>
      </c>
      <c r="F1015" s="106">
        <f t="shared" si="30"/>
        <v>6315.9599999999991</v>
      </c>
      <c r="G1015" s="110">
        <f t="shared" si="31"/>
        <v>2.7999999999999997E-2</v>
      </c>
    </row>
    <row r="1016" spans="1:7" x14ac:dyDescent="0.3">
      <c r="A1016" s="103" t="s">
        <v>178</v>
      </c>
      <c r="B1016" s="103" t="s">
        <v>166</v>
      </c>
      <c r="C1016" s="104">
        <v>42490</v>
      </c>
      <c r="D1016" s="109">
        <v>34800</v>
      </c>
      <c r="E1016" s="105" t="s">
        <v>183</v>
      </c>
      <c r="F1016" s="106">
        <f t="shared" si="30"/>
        <v>626.40000000000009</v>
      </c>
      <c r="G1016" s="110">
        <f t="shared" si="31"/>
        <v>1.8000000000000002E-2</v>
      </c>
    </row>
    <row r="1017" spans="1:7" x14ac:dyDescent="0.3">
      <c r="A1017" s="103" t="s">
        <v>181</v>
      </c>
      <c r="B1017" s="103" t="s">
        <v>164</v>
      </c>
      <c r="C1017" s="104">
        <v>42567</v>
      </c>
      <c r="D1017" s="109">
        <v>180980</v>
      </c>
      <c r="E1017" s="105" t="s">
        <v>184</v>
      </c>
      <c r="F1017" s="106">
        <f t="shared" si="30"/>
        <v>5067.4399999999996</v>
      </c>
      <c r="G1017" s="110">
        <f t="shared" si="31"/>
        <v>2.7999999999999997E-2</v>
      </c>
    </row>
    <row r="1018" spans="1:7" x14ac:dyDescent="0.3">
      <c r="A1018" s="103" t="s">
        <v>179</v>
      </c>
      <c r="B1018" s="103" t="s">
        <v>166</v>
      </c>
      <c r="C1018" s="104">
        <v>42449</v>
      </c>
      <c r="D1018" s="109">
        <v>130480</v>
      </c>
      <c r="E1018" s="105" t="s">
        <v>186</v>
      </c>
      <c r="F1018" s="106">
        <f t="shared" si="30"/>
        <v>2348.6400000000003</v>
      </c>
      <c r="G1018" s="110">
        <f t="shared" si="31"/>
        <v>1.8000000000000002E-2</v>
      </c>
    </row>
    <row r="1019" spans="1:7" x14ac:dyDescent="0.3">
      <c r="A1019" s="103" t="s">
        <v>180</v>
      </c>
      <c r="B1019" s="103" t="s">
        <v>176</v>
      </c>
      <c r="C1019" s="104">
        <v>42532</v>
      </c>
      <c r="D1019" s="109">
        <v>216440</v>
      </c>
      <c r="E1019" s="105" t="s">
        <v>165</v>
      </c>
      <c r="F1019" s="106">
        <f t="shared" si="30"/>
        <v>6060.32</v>
      </c>
      <c r="G1019" s="110">
        <f t="shared" si="31"/>
        <v>2.7999999999999997E-2</v>
      </c>
    </row>
    <row r="1020" spans="1:7" x14ac:dyDescent="0.3">
      <c r="A1020" s="103" t="s">
        <v>180</v>
      </c>
      <c r="B1020" s="103" t="s">
        <v>176</v>
      </c>
      <c r="C1020" s="104">
        <v>42500</v>
      </c>
      <c r="D1020" s="109">
        <v>290290</v>
      </c>
      <c r="E1020" s="105" t="s">
        <v>185</v>
      </c>
      <c r="F1020" s="106">
        <f t="shared" si="30"/>
        <v>8128.119999999999</v>
      </c>
      <c r="G1020" s="110">
        <f t="shared" si="31"/>
        <v>2.7999999999999997E-2</v>
      </c>
    </row>
    <row r="1021" spans="1:7" x14ac:dyDescent="0.3">
      <c r="A1021" s="103" t="s">
        <v>182</v>
      </c>
      <c r="B1021" s="103" t="s">
        <v>176</v>
      </c>
      <c r="C1021" s="104">
        <v>42380</v>
      </c>
      <c r="D1021" s="109">
        <v>143840</v>
      </c>
      <c r="E1021" s="105" t="s">
        <v>183</v>
      </c>
      <c r="F1021" s="106">
        <f t="shared" si="30"/>
        <v>2589.1200000000003</v>
      </c>
      <c r="G1021" s="110">
        <f t="shared" si="31"/>
        <v>1.8000000000000002E-2</v>
      </c>
    </row>
    <row r="1022" spans="1:7" x14ac:dyDescent="0.3">
      <c r="A1022" s="103" t="s">
        <v>182</v>
      </c>
      <c r="B1022" s="103" t="s">
        <v>164</v>
      </c>
      <c r="C1022" s="104">
        <v>42455</v>
      </c>
      <c r="D1022" s="109">
        <v>179590</v>
      </c>
      <c r="E1022" s="105" t="s">
        <v>184</v>
      </c>
      <c r="F1022" s="106">
        <f t="shared" si="30"/>
        <v>5028.5199999999995</v>
      </c>
      <c r="G1022" s="110">
        <f t="shared" si="31"/>
        <v>2.7999999999999997E-2</v>
      </c>
    </row>
    <row r="1023" spans="1:7" x14ac:dyDescent="0.3">
      <c r="A1023" s="103" t="s">
        <v>180</v>
      </c>
      <c r="B1023" s="103" t="s">
        <v>164</v>
      </c>
      <c r="C1023" s="104">
        <v>42582</v>
      </c>
      <c r="D1023" s="109">
        <v>270270</v>
      </c>
      <c r="E1023" s="105" t="s">
        <v>186</v>
      </c>
      <c r="F1023" s="106">
        <f t="shared" si="30"/>
        <v>7567.5599999999995</v>
      </c>
      <c r="G1023" s="110">
        <f t="shared" si="31"/>
        <v>2.7999999999999997E-2</v>
      </c>
    </row>
    <row r="1024" spans="1:7" x14ac:dyDescent="0.3">
      <c r="A1024" s="103" t="s">
        <v>182</v>
      </c>
      <c r="B1024" s="103" t="s">
        <v>177</v>
      </c>
      <c r="C1024" s="104">
        <v>42495</v>
      </c>
      <c r="D1024" s="109">
        <v>149880</v>
      </c>
      <c r="E1024" s="105" t="s">
        <v>165</v>
      </c>
      <c r="F1024" s="106">
        <f t="shared" si="30"/>
        <v>2697.84</v>
      </c>
      <c r="G1024" s="110">
        <f t="shared" si="31"/>
        <v>1.8000000000000002E-2</v>
      </c>
    </row>
    <row r="1025" spans="1:7" x14ac:dyDescent="0.3">
      <c r="A1025" s="103" t="s">
        <v>178</v>
      </c>
      <c r="B1025" s="103" t="s">
        <v>166</v>
      </c>
      <c r="C1025" s="104">
        <v>42374</v>
      </c>
      <c r="D1025" s="109">
        <v>226810</v>
      </c>
      <c r="E1025" s="105" t="s">
        <v>185</v>
      </c>
      <c r="F1025" s="106">
        <f t="shared" si="30"/>
        <v>6350.6799999999994</v>
      </c>
      <c r="G1025" s="110">
        <f t="shared" si="31"/>
        <v>2.7999999999999997E-2</v>
      </c>
    </row>
    <row r="1026" spans="1:7" x14ac:dyDescent="0.3">
      <c r="A1026" s="103" t="s">
        <v>181</v>
      </c>
      <c r="B1026" s="103" t="s">
        <v>177</v>
      </c>
      <c r="C1026" s="104">
        <v>42513</v>
      </c>
      <c r="D1026" s="109">
        <v>109190</v>
      </c>
      <c r="E1026" s="105" t="s">
        <v>183</v>
      </c>
      <c r="F1026" s="106">
        <f t="shared" si="30"/>
        <v>1965.4200000000003</v>
      </c>
      <c r="G1026" s="110">
        <f t="shared" si="31"/>
        <v>1.8000000000000002E-2</v>
      </c>
    </row>
    <row r="1027" spans="1:7" x14ac:dyDescent="0.3">
      <c r="A1027" s="103" t="s">
        <v>179</v>
      </c>
      <c r="B1027" s="103" t="s">
        <v>164</v>
      </c>
      <c r="C1027" s="104">
        <v>42533</v>
      </c>
      <c r="D1027" s="109">
        <v>285640</v>
      </c>
      <c r="E1027" s="105" t="s">
        <v>184</v>
      </c>
      <c r="F1027" s="106">
        <f t="shared" si="30"/>
        <v>7997.9199999999992</v>
      </c>
      <c r="G1027" s="110">
        <f t="shared" si="31"/>
        <v>2.7999999999999997E-2</v>
      </c>
    </row>
    <row r="1028" spans="1:7" x14ac:dyDescent="0.3">
      <c r="A1028" s="103" t="s">
        <v>180</v>
      </c>
      <c r="B1028" s="103" t="s">
        <v>176</v>
      </c>
      <c r="C1028" s="104">
        <v>42472</v>
      </c>
      <c r="D1028" s="109">
        <v>130710</v>
      </c>
      <c r="E1028" s="105" t="s">
        <v>186</v>
      </c>
      <c r="F1028" s="106">
        <f t="shared" ref="F1028:F1091" si="32">IF(D1028&gt;=150000,D1028*2.8%,D1028*1.8%)</f>
        <v>2352.7800000000002</v>
      </c>
      <c r="G1028" s="110">
        <f t="shared" ref="G1028:G1091" si="33">F1028/D1028</f>
        <v>1.8000000000000002E-2</v>
      </c>
    </row>
    <row r="1029" spans="1:7" x14ac:dyDescent="0.3">
      <c r="A1029" s="103" t="s">
        <v>181</v>
      </c>
      <c r="B1029" s="103" t="s">
        <v>176</v>
      </c>
      <c r="C1029" s="104">
        <v>42440</v>
      </c>
      <c r="D1029" s="109">
        <v>51680</v>
      </c>
      <c r="E1029" s="105" t="s">
        <v>183</v>
      </c>
      <c r="F1029" s="106">
        <f t="shared" si="32"/>
        <v>930.24000000000012</v>
      </c>
      <c r="G1029" s="110">
        <f t="shared" si="33"/>
        <v>1.8000000000000002E-2</v>
      </c>
    </row>
    <row r="1030" spans="1:7" x14ac:dyDescent="0.3">
      <c r="A1030" s="103" t="s">
        <v>181</v>
      </c>
      <c r="B1030" s="103" t="s">
        <v>166</v>
      </c>
      <c r="C1030" s="104">
        <v>42382</v>
      </c>
      <c r="D1030" s="109">
        <v>201300</v>
      </c>
      <c r="E1030" s="105" t="s">
        <v>184</v>
      </c>
      <c r="F1030" s="106">
        <f t="shared" si="32"/>
        <v>5636.4</v>
      </c>
      <c r="G1030" s="110">
        <f t="shared" si="33"/>
        <v>2.7999999999999997E-2</v>
      </c>
    </row>
    <row r="1031" spans="1:7" x14ac:dyDescent="0.3">
      <c r="A1031" s="103" t="s">
        <v>181</v>
      </c>
      <c r="B1031" s="103" t="s">
        <v>176</v>
      </c>
      <c r="C1031" s="104">
        <v>42471</v>
      </c>
      <c r="D1031" s="109">
        <v>276990</v>
      </c>
      <c r="E1031" s="105" t="s">
        <v>186</v>
      </c>
      <c r="F1031" s="106">
        <f t="shared" si="32"/>
        <v>7755.7199999999993</v>
      </c>
      <c r="G1031" s="110">
        <f t="shared" si="33"/>
        <v>2.7999999999999997E-2</v>
      </c>
    </row>
    <row r="1032" spans="1:7" x14ac:dyDescent="0.3">
      <c r="A1032" s="103" t="s">
        <v>181</v>
      </c>
      <c r="B1032" s="103" t="s">
        <v>164</v>
      </c>
      <c r="C1032" s="104">
        <v>42481</v>
      </c>
      <c r="D1032" s="109">
        <v>79050</v>
      </c>
      <c r="E1032" s="105" t="s">
        <v>165</v>
      </c>
      <c r="F1032" s="106">
        <f t="shared" si="32"/>
        <v>1422.9</v>
      </c>
      <c r="G1032" s="110">
        <f t="shared" si="33"/>
        <v>1.8000000000000002E-2</v>
      </c>
    </row>
    <row r="1033" spans="1:7" x14ac:dyDescent="0.3">
      <c r="A1033" s="103" t="s">
        <v>182</v>
      </c>
      <c r="B1033" s="103" t="s">
        <v>164</v>
      </c>
      <c r="C1033" s="104">
        <v>42481</v>
      </c>
      <c r="D1033" s="109">
        <v>280660</v>
      </c>
      <c r="E1033" s="105" t="s">
        <v>185</v>
      </c>
      <c r="F1033" s="106">
        <f t="shared" si="32"/>
        <v>7858.48</v>
      </c>
      <c r="G1033" s="110">
        <f t="shared" si="33"/>
        <v>2.7999999999999997E-2</v>
      </c>
    </row>
    <row r="1034" spans="1:7" x14ac:dyDescent="0.3">
      <c r="A1034" s="103" t="s">
        <v>182</v>
      </c>
      <c r="B1034" s="103" t="s">
        <v>164</v>
      </c>
      <c r="C1034" s="104">
        <v>42425</v>
      </c>
      <c r="D1034" s="109">
        <v>282550</v>
      </c>
      <c r="E1034" s="105" t="s">
        <v>183</v>
      </c>
      <c r="F1034" s="106">
        <f t="shared" si="32"/>
        <v>7911.4</v>
      </c>
      <c r="G1034" s="110">
        <f t="shared" si="33"/>
        <v>2.7999999999999997E-2</v>
      </c>
    </row>
    <row r="1035" spans="1:7" x14ac:dyDescent="0.3">
      <c r="A1035" s="103" t="s">
        <v>178</v>
      </c>
      <c r="B1035" s="103" t="s">
        <v>176</v>
      </c>
      <c r="C1035" s="104">
        <v>42460</v>
      </c>
      <c r="D1035" s="109">
        <v>185630</v>
      </c>
      <c r="E1035" s="105" t="s">
        <v>184</v>
      </c>
      <c r="F1035" s="106">
        <f t="shared" si="32"/>
        <v>5197.6399999999994</v>
      </c>
      <c r="G1035" s="110">
        <f t="shared" si="33"/>
        <v>2.7999999999999997E-2</v>
      </c>
    </row>
    <row r="1036" spans="1:7" x14ac:dyDescent="0.3">
      <c r="A1036" s="103" t="s">
        <v>179</v>
      </c>
      <c r="B1036" s="103" t="s">
        <v>164</v>
      </c>
      <c r="C1036" s="104">
        <v>42436</v>
      </c>
      <c r="D1036" s="109">
        <v>189150</v>
      </c>
      <c r="E1036" s="105" t="s">
        <v>186</v>
      </c>
      <c r="F1036" s="106">
        <f t="shared" si="32"/>
        <v>5296.2</v>
      </c>
      <c r="G1036" s="110">
        <f t="shared" si="33"/>
        <v>2.8000000000000001E-2</v>
      </c>
    </row>
    <row r="1037" spans="1:7" x14ac:dyDescent="0.3">
      <c r="A1037" s="103" t="s">
        <v>181</v>
      </c>
      <c r="B1037" s="103" t="s">
        <v>164</v>
      </c>
      <c r="C1037" s="104">
        <v>42504</v>
      </c>
      <c r="D1037" s="109">
        <v>116720</v>
      </c>
      <c r="E1037" s="105" t="s">
        <v>165</v>
      </c>
      <c r="F1037" s="106">
        <f t="shared" si="32"/>
        <v>2100.96</v>
      </c>
      <c r="G1037" s="110">
        <f t="shared" si="33"/>
        <v>1.7999999999999999E-2</v>
      </c>
    </row>
    <row r="1038" spans="1:7" x14ac:dyDescent="0.3">
      <c r="A1038" s="103" t="s">
        <v>178</v>
      </c>
      <c r="B1038" s="103" t="s">
        <v>166</v>
      </c>
      <c r="C1038" s="104">
        <v>42508</v>
      </c>
      <c r="D1038" s="109">
        <v>66860</v>
      </c>
      <c r="E1038" s="105" t="s">
        <v>185</v>
      </c>
      <c r="F1038" s="106">
        <f t="shared" si="32"/>
        <v>1203.4800000000002</v>
      </c>
      <c r="G1038" s="110">
        <f t="shared" si="33"/>
        <v>1.8000000000000002E-2</v>
      </c>
    </row>
    <row r="1039" spans="1:7" x14ac:dyDescent="0.3">
      <c r="A1039" s="103" t="s">
        <v>180</v>
      </c>
      <c r="B1039" s="103" t="s">
        <v>166</v>
      </c>
      <c r="C1039" s="104">
        <v>42413</v>
      </c>
      <c r="D1039" s="109">
        <v>242550</v>
      </c>
      <c r="E1039" s="105" t="s">
        <v>183</v>
      </c>
      <c r="F1039" s="106">
        <f t="shared" si="32"/>
        <v>6791.4</v>
      </c>
      <c r="G1039" s="110">
        <f t="shared" si="33"/>
        <v>2.7999999999999997E-2</v>
      </c>
    </row>
    <row r="1040" spans="1:7" x14ac:dyDescent="0.3">
      <c r="A1040" s="103" t="s">
        <v>182</v>
      </c>
      <c r="B1040" s="103" t="s">
        <v>166</v>
      </c>
      <c r="C1040" s="104">
        <v>42550</v>
      </c>
      <c r="D1040" s="109">
        <v>184340</v>
      </c>
      <c r="E1040" s="105" t="s">
        <v>184</v>
      </c>
      <c r="F1040" s="106">
        <f t="shared" si="32"/>
        <v>5161.5199999999995</v>
      </c>
      <c r="G1040" s="110">
        <f t="shared" si="33"/>
        <v>2.7999999999999997E-2</v>
      </c>
    </row>
    <row r="1041" spans="1:7" x14ac:dyDescent="0.3">
      <c r="A1041" s="103" t="s">
        <v>179</v>
      </c>
      <c r="B1041" s="103" t="s">
        <v>164</v>
      </c>
      <c r="C1041" s="104">
        <v>42530</v>
      </c>
      <c r="D1041" s="109">
        <v>99350</v>
      </c>
      <c r="E1041" s="105" t="s">
        <v>186</v>
      </c>
      <c r="F1041" s="106">
        <f t="shared" si="32"/>
        <v>1788.3000000000002</v>
      </c>
      <c r="G1041" s="110">
        <f t="shared" si="33"/>
        <v>1.8000000000000002E-2</v>
      </c>
    </row>
    <row r="1042" spans="1:7" x14ac:dyDescent="0.3">
      <c r="A1042" s="103" t="s">
        <v>182</v>
      </c>
      <c r="B1042" s="103" t="s">
        <v>177</v>
      </c>
      <c r="C1042" s="104">
        <v>42527</v>
      </c>
      <c r="D1042" s="109">
        <v>152250</v>
      </c>
      <c r="E1042" s="105" t="s">
        <v>165</v>
      </c>
      <c r="F1042" s="106">
        <f t="shared" si="32"/>
        <v>4263</v>
      </c>
      <c r="G1042" s="110">
        <f t="shared" si="33"/>
        <v>2.8000000000000001E-2</v>
      </c>
    </row>
    <row r="1043" spans="1:7" x14ac:dyDescent="0.3">
      <c r="A1043" s="103" t="s">
        <v>179</v>
      </c>
      <c r="B1043" s="103" t="s">
        <v>164</v>
      </c>
      <c r="C1043" s="104">
        <v>42394</v>
      </c>
      <c r="D1043" s="109">
        <v>163200</v>
      </c>
      <c r="E1043" s="105" t="s">
        <v>185</v>
      </c>
      <c r="F1043" s="106">
        <f t="shared" si="32"/>
        <v>4569.5999999999995</v>
      </c>
      <c r="G1043" s="110">
        <f t="shared" si="33"/>
        <v>2.7999999999999997E-2</v>
      </c>
    </row>
    <row r="1044" spans="1:7" x14ac:dyDescent="0.3">
      <c r="A1044" s="103" t="s">
        <v>182</v>
      </c>
      <c r="B1044" s="103" t="s">
        <v>164</v>
      </c>
      <c r="C1044" s="104">
        <v>42591</v>
      </c>
      <c r="D1044" s="109">
        <v>56910</v>
      </c>
      <c r="E1044" s="105" t="s">
        <v>183</v>
      </c>
      <c r="F1044" s="106">
        <f t="shared" si="32"/>
        <v>1024.3800000000001</v>
      </c>
      <c r="G1044" s="110">
        <f t="shared" si="33"/>
        <v>1.8000000000000002E-2</v>
      </c>
    </row>
    <row r="1045" spans="1:7" x14ac:dyDescent="0.3">
      <c r="A1045" s="103" t="s">
        <v>178</v>
      </c>
      <c r="B1045" s="103" t="s">
        <v>164</v>
      </c>
      <c r="C1045" s="104">
        <v>42443</v>
      </c>
      <c r="D1045" s="109">
        <v>56510</v>
      </c>
      <c r="E1045" s="105" t="s">
        <v>184</v>
      </c>
      <c r="F1045" s="106">
        <f t="shared" si="32"/>
        <v>1017.1800000000001</v>
      </c>
      <c r="G1045" s="110">
        <f t="shared" si="33"/>
        <v>1.8000000000000002E-2</v>
      </c>
    </row>
    <row r="1046" spans="1:7" x14ac:dyDescent="0.3">
      <c r="A1046" s="103" t="s">
        <v>178</v>
      </c>
      <c r="B1046" s="103" t="s">
        <v>166</v>
      </c>
      <c r="C1046" s="104">
        <v>42529</v>
      </c>
      <c r="D1046" s="109">
        <v>35680</v>
      </c>
      <c r="E1046" s="105" t="s">
        <v>186</v>
      </c>
      <c r="F1046" s="106">
        <f t="shared" si="32"/>
        <v>642.24000000000012</v>
      </c>
      <c r="G1046" s="110">
        <f t="shared" si="33"/>
        <v>1.8000000000000002E-2</v>
      </c>
    </row>
    <row r="1047" spans="1:7" x14ac:dyDescent="0.3">
      <c r="A1047" s="103" t="s">
        <v>178</v>
      </c>
      <c r="B1047" s="103" t="s">
        <v>164</v>
      </c>
      <c r="C1047" s="104">
        <v>42503</v>
      </c>
      <c r="D1047" s="109">
        <v>52590</v>
      </c>
      <c r="E1047" s="105" t="s">
        <v>183</v>
      </c>
      <c r="F1047" s="106">
        <f t="shared" si="32"/>
        <v>946.62000000000012</v>
      </c>
      <c r="G1047" s="110">
        <f t="shared" si="33"/>
        <v>1.8000000000000002E-2</v>
      </c>
    </row>
    <row r="1048" spans="1:7" x14ac:dyDescent="0.3">
      <c r="A1048" s="103" t="s">
        <v>179</v>
      </c>
      <c r="B1048" s="103" t="s">
        <v>164</v>
      </c>
      <c r="C1048" s="104">
        <v>42400</v>
      </c>
      <c r="D1048" s="109">
        <v>155710</v>
      </c>
      <c r="E1048" s="105" t="s">
        <v>184</v>
      </c>
      <c r="F1048" s="106">
        <f t="shared" si="32"/>
        <v>4359.8799999999992</v>
      </c>
      <c r="G1048" s="110">
        <f t="shared" si="33"/>
        <v>2.7999999999999994E-2</v>
      </c>
    </row>
    <row r="1049" spans="1:7" x14ac:dyDescent="0.3">
      <c r="A1049" s="103" t="s">
        <v>180</v>
      </c>
      <c r="B1049" s="103" t="s">
        <v>166</v>
      </c>
      <c r="C1049" s="104">
        <v>42539</v>
      </c>
      <c r="D1049" s="109">
        <v>206980</v>
      </c>
      <c r="E1049" s="105" t="s">
        <v>186</v>
      </c>
      <c r="F1049" s="106">
        <f t="shared" si="32"/>
        <v>5795.44</v>
      </c>
      <c r="G1049" s="110">
        <f t="shared" si="33"/>
        <v>2.7999999999999997E-2</v>
      </c>
    </row>
    <row r="1050" spans="1:7" x14ac:dyDescent="0.3">
      <c r="A1050" s="103" t="s">
        <v>180</v>
      </c>
      <c r="B1050" s="103" t="s">
        <v>164</v>
      </c>
      <c r="C1050" s="104">
        <v>42493</v>
      </c>
      <c r="D1050" s="109">
        <v>145310</v>
      </c>
      <c r="E1050" s="105" t="s">
        <v>165</v>
      </c>
      <c r="F1050" s="106">
        <f t="shared" si="32"/>
        <v>2615.5800000000004</v>
      </c>
      <c r="G1050" s="110">
        <f t="shared" si="33"/>
        <v>1.8000000000000002E-2</v>
      </c>
    </row>
    <row r="1051" spans="1:7" x14ac:dyDescent="0.3">
      <c r="A1051" s="103" t="s">
        <v>178</v>
      </c>
      <c r="B1051" s="103" t="s">
        <v>164</v>
      </c>
      <c r="C1051" s="104">
        <v>42572</v>
      </c>
      <c r="D1051" s="109">
        <v>244000</v>
      </c>
      <c r="E1051" s="105" t="s">
        <v>185</v>
      </c>
      <c r="F1051" s="106">
        <f t="shared" si="32"/>
        <v>6831.9999999999991</v>
      </c>
      <c r="G1051" s="110">
        <f t="shared" si="33"/>
        <v>2.7999999999999997E-2</v>
      </c>
    </row>
    <row r="1052" spans="1:7" x14ac:dyDescent="0.3">
      <c r="A1052" s="103" t="s">
        <v>180</v>
      </c>
      <c r="B1052" s="103" t="s">
        <v>176</v>
      </c>
      <c r="C1052" s="104">
        <v>42450</v>
      </c>
      <c r="D1052" s="109">
        <v>230080</v>
      </c>
      <c r="E1052" s="105" t="s">
        <v>183</v>
      </c>
      <c r="F1052" s="106">
        <f t="shared" si="32"/>
        <v>6442.24</v>
      </c>
      <c r="G1052" s="110">
        <f t="shared" si="33"/>
        <v>2.8000000000000001E-2</v>
      </c>
    </row>
    <row r="1053" spans="1:7" x14ac:dyDescent="0.3">
      <c r="A1053" s="103" t="s">
        <v>181</v>
      </c>
      <c r="B1053" s="103" t="s">
        <v>176</v>
      </c>
      <c r="C1053" s="104">
        <v>42410</v>
      </c>
      <c r="D1053" s="109">
        <v>287810</v>
      </c>
      <c r="E1053" s="105" t="s">
        <v>184</v>
      </c>
      <c r="F1053" s="106">
        <f t="shared" si="32"/>
        <v>8058.6799999999994</v>
      </c>
      <c r="G1053" s="110">
        <f t="shared" si="33"/>
        <v>2.7999999999999997E-2</v>
      </c>
    </row>
    <row r="1054" spans="1:7" x14ac:dyDescent="0.3">
      <c r="A1054" s="103" t="s">
        <v>179</v>
      </c>
      <c r="B1054" s="103" t="s">
        <v>177</v>
      </c>
      <c r="C1054" s="104">
        <v>42495</v>
      </c>
      <c r="D1054" s="109">
        <v>130670</v>
      </c>
      <c r="E1054" s="105" t="s">
        <v>186</v>
      </c>
      <c r="F1054" s="106">
        <f t="shared" si="32"/>
        <v>2352.0600000000004</v>
      </c>
      <c r="G1054" s="110">
        <f t="shared" si="33"/>
        <v>1.8000000000000002E-2</v>
      </c>
    </row>
    <row r="1055" spans="1:7" x14ac:dyDescent="0.3">
      <c r="A1055" s="103" t="s">
        <v>180</v>
      </c>
      <c r="B1055" s="103" t="s">
        <v>177</v>
      </c>
      <c r="C1055" s="104">
        <v>42428</v>
      </c>
      <c r="D1055" s="109">
        <v>86080</v>
      </c>
      <c r="E1055" s="105" t="s">
        <v>165</v>
      </c>
      <c r="F1055" s="106">
        <f t="shared" si="32"/>
        <v>1549.4400000000003</v>
      </c>
      <c r="G1055" s="110">
        <f t="shared" si="33"/>
        <v>1.8000000000000002E-2</v>
      </c>
    </row>
    <row r="1056" spans="1:7" x14ac:dyDescent="0.3">
      <c r="A1056" s="103" t="s">
        <v>179</v>
      </c>
      <c r="B1056" s="103" t="s">
        <v>177</v>
      </c>
      <c r="C1056" s="104">
        <v>42575</v>
      </c>
      <c r="D1056" s="109">
        <v>105970</v>
      </c>
      <c r="E1056" s="105" t="s">
        <v>185</v>
      </c>
      <c r="F1056" s="106">
        <f t="shared" si="32"/>
        <v>1907.4600000000003</v>
      </c>
      <c r="G1056" s="110">
        <f t="shared" si="33"/>
        <v>1.8000000000000002E-2</v>
      </c>
    </row>
    <row r="1057" spans="1:7" x14ac:dyDescent="0.3">
      <c r="A1057" s="103" t="s">
        <v>178</v>
      </c>
      <c r="B1057" s="103" t="s">
        <v>164</v>
      </c>
      <c r="C1057" s="104">
        <v>42567</v>
      </c>
      <c r="D1057" s="109">
        <v>220700</v>
      </c>
      <c r="E1057" s="105" t="s">
        <v>183</v>
      </c>
      <c r="F1057" s="106">
        <f t="shared" si="32"/>
        <v>6179.5999999999995</v>
      </c>
      <c r="G1057" s="110">
        <f t="shared" si="33"/>
        <v>2.7999999999999997E-2</v>
      </c>
    </row>
    <row r="1058" spans="1:7" x14ac:dyDescent="0.3">
      <c r="A1058" s="103" t="s">
        <v>178</v>
      </c>
      <c r="B1058" s="103" t="s">
        <v>176</v>
      </c>
      <c r="C1058" s="104">
        <v>42552</v>
      </c>
      <c r="D1058" s="109">
        <v>223710</v>
      </c>
      <c r="E1058" s="105" t="s">
        <v>184</v>
      </c>
      <c r="F1058" s="106">
        <f t="shared" si="32"/>
        <v>6263.8799999999992</v>
      </c>
      <c r="G1058" s="110">
        <f t="shared" si="33"/>
        <v>2.7999999999999997E-2</v>
      </c>
    </row>
    <row r="1059" spans="1:7" x14ac:dyDescent="0.3">
      <c r="A1059" s="103" t="s">
        <v>179</v>
      </c>
      <c r="B1059" s="103" t="s">
        <v>177</v>
      </c>
      <c r="C1059" s="104">
        <v>42379</v>
      </c>
      <c r="D1059" s="109">
        <v>241820</v>
      </c>
      <c r="E1059" s="105" t="s">
        <v>186</v>
      </c>
      <c r="F1059" s="106">
        <f t="shared" si="32"/>
        <v>6770.9599999999991</v>
      </c>
      <c r="G1059" s="110">
        <f t="shared" si="33"/>
        <v>2.7999999999999997E-2</v>
      </c>
    </row>
    <row r="1060" spans="1:7" x14ac:dyDescent="0.3">
      <c r="A1060" s="103" t="s">
        <v>181</v>
      </c>
      <c r="B1060" s="103" t="s">
        <v>176</v>
      </c>
      <c r="C1060" s="104">
        <v>42401</v>
      </c>
      <c r="D1060" s="109">
        <v>199740</v>
      </c>
      <c r="E1060" s="105" t="s">
        <v>165</v>
      </c>
      <c r="F1060" s="106">
        <f t="shared" si="32"/>
        <v>5592.7199999999993</v>
      </c>
      <c r="G1060" s="110">
        <f t="shared" si="33"/>
        <v>2.7999999999999997E-2</v>
      </c>
    </row>
    <row r="1061" spans="1:7" x14ac:dyDescent="0.3">
      <c r="A1061" s="103" t="s">
        <v>179</v>
      </c>
      <c r="B1061" s="103" t="s">
        <v>176</v>
      </c>
      <c r="C1061" s="104">
        <v>42545</v>
      </c>
      <c r="D1061" s="109">
        <v>215850</v>
      </c>
      <c r="E1061" s="105" t="s">
        <v>185</v>
      </c>
      <c r="F1061" s="106">
        <f t="shared" si="32"/>
        <v>6043.7999999999993</v>
      </c>
      <c r="G1061" s="110">
        <f t="shared" si="33"/>
        <v>2.7999999999999997E-2</v>
      </c>
    </row>
    <row r="1062" spans="1:7" x14ac:dyDescent="0.3">
      <c r="A1062" s="103" t="s">
        <v>178</v>
      </c>
      <c r="B1062" s="103" t="s">
        <v>164</v>
      </c>
      <c r="C1062" s="104">
        <v>42576</v>
      </c>
      <c r="D1062" s="109">
        <v>63650</v>
      </c>
      <c r="E1062" s="105" t="s">
        <v>183</v>
      </c>
      <c r="F1062" s="106">
        <f t="shared" si="32"/>
        <v>1145.7</v>
      </c>
      <c r="G1062" s="110">
        <f t="shared" si="33"/>
        <v>1.8000000000000002E-2</v>
      </c>
    </row>
    <row r="1063" spans="1:7" x14ac:dyDescent="0.3">
      <c r="A1063" s="103" t="s">
        <v>179</v>
      </c>
      <c r="B1063" s="103" t="s">
        <v>177</v>
      </c>
      <c r="C1063" s="104">
        <v>42486</v>
      </c>
      <c r="D1063" s="109">
        <v>89540</v>
      </c>
      <c r="E1063" s="105" t="s">
        <v>184</v>
      </c>
      <c r="F1063" s="106">
        <f t="shared" si="32"/>
        <v>1611.7200000000003</v>
      </c>
      <c r="G1063" s="110">
        <f t="shared" si="33"/>
        <v>1.8000000000000002E-2</v>
      </c>
    </row>
    <row r="1064" spans="1:7" x14ac:dyDescent="0.3">
      <c r="A1064" s="103" t="s">
        <v>181</v>
      </c>
      <c r="B1064" s="103" t="s">
        <v>164</v>
      </c>
      <c r="C1064" s="104">
        <v>42377</v>
      </c>
      <c r="D1064" s="109">
        <v>173830</v>
      </c>
      <c r="E1064" s="105" t="s">
        <v>186</v>
      </c>
      <c r="F1064" s="106">
        <f t="shared" si="32"/>
        <v>4867.24</v>
      </c>
      <c r="G1064" s="110">
        <f t="shared" si="33"/>
        <v>2.7999999999999997E-2</v>
      </c>
    </row>
    <row r="1065" spans="1:7" x14ac:dyDescent="0.3">
      <c r="A1065" s="103" t="s">
        <v>180</v>
      </c>
      <c r="B1065" s="103" t="s">
        <v>164</v>
      </c>
      <c r="C1065" s="104">
        <v>42417</v>
      </c>
      <c r="D1065" s="109">
        <v>134810</v>
      </c>
      <c r="E1065" s="105" t="s">
        <v>183</v>
      </c>
      <c r="F1065" s="106">
        <f t="shared" si="32"/>
        <v>2426.5800000000004</v>
      </c>
      <c r="G1065" s="110">
        <f t="shared" si="33"/>
        <v>1.8000000000000002E-2</v>
      </c>
    </row>
    <row r="1066" spans="1:7" x14ac:dyDescent="0.3">
      <c r="A1066" s="103" t="s">
        <v>178</v>
      </c>
      <c r="B1066" s="103" t="s">
        <v>177</v>
      </c>
      <c r="C1066" s="104">
        <v>42587</v>
      </c>
      <c r="D1066" s="109">
        <v>215810</v>
      </c>
      <c r="E1066" s="105" t="s">
        <v>184</v>
      </c>
      <c r="F1066" s="106">
        <f t="shared" si="32"/>
        <v>6042.6799999999994</v>
      </c>
      <c r="G1066" s="110">
        <f t="shared" si="33"/>
        <v>2.7999999999999997E-2</v>
      </c>
    </row>
    <row r="1067" spans="1:7" x14ac:dyDescent="0.3">
      <c r="A1067" s="103" t="s">
        <v>182</v>
      </c>
      <c r="B1067" s="103" t="s">
        <v>164</v>
      </c>
      <c r="C1067" s="104">
        <v>42571</v>
      </c>
      <c r="D1067" s="109">
        <v>299170</v>
      </c>
      <c r="E1067" s="105" t="s">
        <v>186</v>
      </c>
      <c r="F1067" s="106">
        <f t="shared" si="32"/>
        <v>8376.7599999999984</v>
      </c>
      <c r="G1067" s="110">
        <f t="shared" si="33"/>
        <v>2.7999999999999994E-2</v>
      </c>
    </row>
    <row r="1068" spans="1:7" x14ac:dyDescent="0.3">
      <c r="A1068" s="103" t="s">
        <v>181</v>
      </c>
      <c r="B1068" s="103" t="s">
        <v>164</v>
      </c>
      <c r="C1068" s="104">
        <v>42566</v>
      </c>
      <c r="D1068" s="109">
        <v>77860</v>
      </c>
      <c r="E1068" s="105" t="s">
        <v>165</v>
      </c>
      <c r="F1068" s="106">
        <f t="shared" si="32"/>
        <v>1401.4800000000002</v>
      </c>
      <c r="G1068" s="110">
        <f t="shared" si="33"/>
        <v>1.8000000000000002E-2</v>
      </c>
    </row>
    <row r="1069" spans="1:7" x14ac:dyDescent="0.3">
      <c r="A1069" s="103" t="s">
        <v>180</v>
      </c>
      <c r="B1069" s="103" t="s">
        <v>177</v>
      </c>
      <c r="C1069" s="104">
        <v>42574</v>
      </c>
      <c r="D1069" s="109">
        <v>58040</v>
      </c>
      <c r="E1069" s="105" t="s">
        <v>185</v>
      </c>
      <c r="F1069" s="106">
        <f t="shared" si="32"/>
        <v>1044.72</v>
      </c>
      <c r="G1069" s="110">
        <f t="shared" si="33"/>
        <v>1.8000000000000002E-2</v>
      </c>
    </row>
    <row r="1070" spans="1:7" x14ac:dyDescent="0.3">
      <c r="A1070" s="103" t="s">
        <v>181</v>
      </c>
      <c r="B1070" s="103" t="s">
        <v>164</v>
      </c>
      <c r="C1070" s="104">
        <v>42567</v>
      </c>
      <c r="D1070" s="109">
        <v>184460</v>
      </c>
      <c r="E1070" s="105" t="s">
        <v>183</v>
      </c>
      <c r="F1070" s="106">
        <f t="shared" si="32"/>
        <v>5164.8799999999992</v>
      </c>
      <c r="G1070" s="110">
        <f t="shared" si="33"/>
        <v>2.7999999999999997E-2</v>
      </c>
    </row>
    <row r="1071" spans="1:7" x14ac:dyDescent="0.3">
      <c r="A1071" s="103" t="s">
        <v>178</v>
      </c>
      <c r="B1071" s="103" t="s">
        <v>176</v>
      </c>
      <c r="C1071" s="104">
        <v>42568</v>
      </c>
      <c r="D1071" s="109">
        <v>162930</v>
      </c>
      <c r="E1071" s="105" t="s">
        <v>184</v>
      </c>
      <c r="F1071" s="106">
        <f t="shared" si="32"/>
        <v>4562.04</v>
      </c>
      <c r="G1071" s="110">
        <f t="shared" si="33"/>
        <v>2.8000000000000001E-2</v>
      </c>
    </row>
    <row r="1072" spans="1:7" x14ac:dyDescent="0.3">
      <c r="A1072" s="103" t="s">
        <v>180</v>
      </c>
      <c r="B1072" s="103" t="s">
        <v>177</v>
      </c>
      <c r="C1072" s="104">
        <v>42436</v>
      </c>
      <c r="D1072" s="109">
        <v>196810</v>
      </c>
      <c r="E1072" s="105" t="s">
        <v>186</v>
      </c>
      <c r="F1072" s="106">
        <f t="shared" si="32"/>
        <v>5510.6799999999994</v>
      </c>
      <c r="G1072" s="110">
        <f t="shared" si="33"/>
        <v>2.7999999999999997E-2</v>
      </c>
    </row>
    <row r="1073" spans="1:7" x14ac:dyDescent="0.3">
      <c r="A1073" s="103" t="s">
        <v>180</v>
      </c>
      <c r="B1073" s="103" t="s">
        <v>164</v>
      </c>
      <c r="C1073" s="104">
        <v>42522</v>
      </c>
      <c r="D1073" s="109">
        <v>175450</v>
      </c>
      <c r="E1073" s="105" t="s">
        <v>165</v>
      </c>
      <c r="F1073" s="106">
        <f t="shared" si="32"/>
        <v>4912.5999999999995</v>
      </c>
      <c r="G1073" s="110">
        <f t="shared" si="33"/>
        <v>2.7999999999999997E-2</v>
      </c>
    </row>
    <row r="1074" spans="1:7" x14ac:dyDescent="0.3">
      <c r="A1074" s="103" t="s">
        <v>181</v>
      </c>
      <c r="B1074" s="103" t="s">
        <v>164</v>
      </c>
      <c r="C1074" s="104">
        <v>42510</v>
      </c>
      <c r="D1074" s="109">
        <v>106350</v>
      </c>
      <c r="E1074" s="105" t="s">
        <v>185</v>
      </c>
      <c r="F1074" s="106">
        <f t="shared" si="32"/>
        <v>1914.3000000000002</v>
      </c>
      <c r="G1074" s="110">
        <f t="shared" si="33"/>
        <v>1.8000000000000002E-2</v>
      </c>
    </row>
    <row r="1075" spans="1:7" x14ac:dyDescent="0.3">
      <c r="A1075" s="103" t="s">
        <v>182</v>
      </c>
      <c r="B1075" s="103" t="s">
        <v>164</v>
      </c>
      <c r="C1075" s="104">
        <v>42478</v>
      </c>
      <c r="D1075" s="109">
        <v>187140</v>
      </c>
      <c r="E1075" s="105" t="s">
        <v>183</v>
      </c>
      <c r="F1075" s="106">
        <f t="shared" si="32"/>
        <v>5239.9199999999992</v>
      </c>
      <c r="G1075" s="110">
        <f t="shared" si="33"/>
        <v>2.7999999999999997E-2</v>
      </c>
    </row>
    <row r="1076" spans="1:7" x14ac:dyDescent="0.3">
      <c r="A1076" s="103" t="s">
        <v>179</v>
      </c>
      <c r="B1076" s="103" t="s">
        <v>177</v>
      </c>
      <c r="C1076" s="104">
        <v>42468</v>
      </c>
      <c r="D1076" s="109">
        <v>91000</v>
      </c>
      <c r="E1076" s="105" t="s">
        <v>184</v>
      </c>
      <c r="F1076" s="106">
        <f t="shared" si="32"/>
        <v>1638.0000000000002</v>
      </c>
      <c r="G1076" s="110">
        <f t="shared" si="33"/>
        <v>1.8000000000000002E-2</v>
      </c>
    </row>
    <row r="1077" spans="1:7" x14ac:dyDescent="0.3">
      <c r="A1077" s="103" t="s">
        <v>181</v>
      </c>
      <c r="B1077" s="103" t="s">
        <v>166</v>
      </c>
      <c r="C1077" s="104">
        <v>42395</v>
      </c>
      <c r="D1077" s="109">
        <v>273920</v>
      </c>
      <c r="E1077" s="105" t="s">
        <v>186</v>
      </c>
      <c r="F1077" s="106">
        <f t="shared" si="32"/>
        <v>7669.7599999999993</v>
      </c>
      <c r="G1077" s="110">
        <f t="shared" si="33"/>
        <v>2.7999999999999997E-2</v>
      </c>
    </row>
    <row r="1078" spans="1:7" x14ac:dyDescent="0.3">
      <c r="A1078" s="103" t="s">
        <v>179</v>
      </c>
      <c r="B1078" s="103" t="s">
        <v>166</v>
      </c>
      <c r="C1078" s="104">
        <v>42570</v>
      </c>
      <c r="D1078" s="109">
        <v>255240</v>
      </c>
      <c r="E1078" s="105" t="s">
        <v>165</v>
      </c>
      <c r="F1078" s="106">
        <f t="shared" si="32"/>
        <v>7146.7199999999993</v>
      </c>
      <c r="G1078" s="110">
        <f t="shared" si="33"/>
        <v>2.7999999999999997E-2</v>
      </c>
    </row>
    <row r="1079" spans="1:7" x14ac:dyDescent="0.3">
      <c r="A1079" s="103" t="s">
        <v>182</v>
      </c>
      <c r="B1079" s="103" t="s">
        <v>177</v>
      </c>
      <c r="C1079" s="104">
        <v>42553</v>
      </c>
      <c r="D1079" s="109">
        <v>87770</v>
      </c>
      <c r="E1079" s="105" t="s">
        <v>185</v>
      </c>
      <c r="F1079" s="106">
        <f t="shared" si="32"/>
        <v>1579.8600000000001</v>
      </c>
      <c r="G1079" s="110">
        <f t="shared" si="33"/>
        <v>1.8000000000000002E-2</v>
      </c>
    </row>
    <row r="1080" spans="1:7" x14ac:dyDescent="0.3">
      <c r="A1080" s="103" t="s">
        <v>178</v>
      </c>
      <c r="B1080" s="103" t="s">
        <v>164</v>
      </c>
      <c r="C1080" s="104">
        <v>42449</v>
      </c>
      <c r="D1080" s="109">
        <v>44920</v>
      </c>
      <c r="E1080" s="105" t="s">
        <v>183</v>
      </c>
      <c r="F1080" s="106">
        <f t="shared" si="32"/>
        <v>808.56000000000006</v>
      </c>
      <c r="G1080" s="110">
        <f t="shared" si="33"/>
        <v>1.8000000000000002E-2</v>
      </c>
    </row>
    <row r="1081" spans="1:7" x14ac:dyDescent="0.3">
      <c r="A1081" s="103" t="s">
        <v>178</v>
      </c>
      <c r="B1081" s="103" t="s">
        <v>164</v>
      </c>
      <c r="C1081" s="104">
        <v>42436</v>
      </c>
      <c r="D1081" s="109">
        <v>133840</v>
      </c>
      <c r="E1081" s="105" t="s">
        <v>184</v>
      </c>
      <c r="F1081" s="106">
        <f t="shared" si="32"/>
        <v>2409.1200000000003</v>
      </c>
      <c r="G1081" s="110">
        <f t="shared" si="33"/>
        <v>1.8000000000000002E-2</v>
      </c>
    </row>
    <row r="1082" spans="1:7" x14ac:dyDescent="0.3">
      <c r="A1082" s="103" t="s">
        <v>180</v>
      </c>
      <c r="B1082" s="103" t="s">
        <v>176</v>
      </c>
      <c r="C1082" s="104">
        <v>42437</v>
      </c>
      <c r="D1082" s="109">
        <v>119180</v>
      </c>
      <c r="E1082" s="105" t="s">
        <v>186</v>
      </c>
      <c r="F1082" s="106">
        <f t="shared" si="32"/>
        <v>2145.2400000000002</v>
      </c>
      <c r="G1082" s="110">
        <f t="shared" si="33"/>
        <v>1.8000000000000002E-2</v>
      </c>
    </row>
    <row r="1083" spans="1:7" x14ac:dyDescent="0.3">
      <c r="A1083" s="103" t="s">
        <v>179</v>
      </c>
      <c r="B1083" s="103" t="s">
        <v>164</v>
      </c>
      <c r="C1083" s="104">
        <v>42462</v>
      </c>
      <c r="D1083" s="109">
        <v>235760</v>
      </c>
      <c r="E1083" s="105" t="s">
        <v>183</v>
      </c>
      <c r="F1083" s="106">
        <f t="shared" si="32"/>
        <v>6601.28</v>
      </c>
      <c r="G1083" s="110">
        <f t="shared" si="33"/>
        <v>2.8000000000000001E-2</v>
      </c>
    </row>
    <row r="1084" spans="1:7" x14ac:dyDescent="0.3">
      <c r="A1084" s="103" t="s">
        <v>178</v>
      </c>
      <c r="B1084" s="103" t="s">
        <v>164</v>
      </c>
      <c r="C1084" s="104">
        <v>42570</v>
      </c>
      <c r="D1084" s="109">
        <v>203250</v>
      </c>
      <c r="E1084" s="105" t="s">
        <v>184</v>
      </c>
      <c r="F1084" s="106">
        <f t="shared" si="32"/>
        <v>5690.9999999999991</v>
      </c>
      <c r="G1084" s="110">
        <f t="shared" si="33"/>
        <v>2.7999999999999997E-2</v>
      </c>
    </row>
    <row r="1085" spans="1:7" x14ac:dyDescent="0.3">
      <c r="A1085" s="103" t="s">
        <v>179</v>
      </c>
      <c r="B1085" s="103" t="s">
        <v>164</v>
      </c>
      <c r="C1085" s="104">
        <v>42385</v>
      </c>
      <c r="D1085" s="109">
        <v>229440</v>
      </c>
      <c r="E1085" s="105" t="s">
        <v>186</v>
      </c>
      <c r="F1085" s="106">
        <f t="shared" si="32"/>
        <v>6424.32</v>
      </c>
      <c r="G1085" s="110">
        <f t="shared" si="33"/>
        <v>2.7999999999999997E-2</v>
      </c>
    </row>
    <row r="1086" spans="1:7" x14ac:dyDescent="0.3">
      <c r="A1086" s="103" t="s">
        <v>181</v>
      </c>
      <c r="B1086" s="103" t="s">
        <v>164</v>
      </c>
      <c r="C1086" s="104">
        <v>42595</v>
      </c>
      <c r="D1086" s="109">
        <v>53940</v>
      </c>
      <c r="E1086" s="105" t="s">
        <v>165</v>
      </c>
      <c r="F1086" s="106">
        <f t="shared" si="32"/>
        <v>970.92000000000007</v>
      </c>
      <c r="G1086" s="110">
        <f t="shared" si="33"/>
        <v>1.8000000000000002E-2</v>
      </c>
    </row>
    <row r="1087" spans="1:7" x14ac:dyDescent="0.3">
      <c r="A1087" s="103" t="s">
        <v>180</v>
      </c>
      <c r="B1087" s="103" t="s">
        <v>164</v>
      </c>
      <c r="C1087" s="104">
        <v>42474</v>
      </c>
      <c r="D1087" s="109">
        <v>230320</v>
      </c>
      <c r="E1087" s="105" t="s">
        <v>185</v>
      </c>
      <c r="F1087" s="106">
        <f t="shared" si="32"/>
        <v>6448.9599999999991</v>
      </c>
      <c r="G1087" s="110">
        <f t="shared" si="33"/>
        <v>2.7999999999999997E-2</v>
      </c>
    </row>
    <row r="1088" spans="1:7" x14ac:dyDescent="0.3">
      <c r="A1088" s="103" t="s">
        <v>182</v>
      </c>
      <c r="B1088" s="103" t="s">
        <v>166</v>
      </c>
      <c r="C1088" s="104">
        <v>42424</v>
      </c>
      <c r="D1088" s="109">
        <v>249190</v>
      </c>
      <c r="E1088" s="105" t="s">
        <v>183</v>
      </c>
      <c r="F1088" s="106">
        <f t="shared" si="32"/>
        <v>6977.32</v>
      </c>
      <c r="G1088" s="110">
        <f t="shared" si="33"/>
        <v>2.7999999999999997E-2</v>
      </c>
    </row>
    <row r="1089" spans="1:7" x14ac:dyDescent="0.3">
      <c r="A1089" s="103" t="s">
        <v>182</v>
      </c>
      <c r="B1089" s="103" t="s">
        <v>166</v>
      </c>
      <c r="C1089" s="104">
        <v>42493</v>
      </c>
      <c r="D1089" s="109">
        <v>70960</v>
      </c>
      <c r="E1089" s="105" t="s">
        <v>184</v>
      </c>
      <c r="F1089" s="106">
        <f t="shared" si="32"/>
        <v>1277.2800000000002</v>
      </c>
      <c r="G1089" s="110">
        <f t="shared" si="33"/>
        <v>1.8000000000000002E-2</v>
      </c>
    </row>
    <row r="1090" spans="1:7" x14ac:dyDescent="0.3">
      <c r="A1090" s="103" t="s">
        <v>179</v>
      </c>
      <c r="B1090" s="103" t="s">
        <v>164</v>
      </c>
      <c r="C1090" s="104">
        <v>42465</v>
      </c>
      <c r="D1090" s="109">
        <v>207100</v>
      </c>
      <c r="E1090" s="105" t="s">
        <v>186</v>
      </c>
      <c r="F1090" s="106">
        <f t="shared" si="32"/>
        <v>5798.7999999999993</v>
      </c>
      <c r="G1090" s="110">
        <f t="shared" si="33"/>
        <v>2.7999999999999997E-2</v>
      </c>
    </row>
    <row r="1091" spans="1:7" x14ac:dyDescent="0.3">
      <c r="A1091" s="103" t="s">
        <v>181</v>
      </c>
      <c r="B1091" s="103" t="s">
        <v>164</v>
      </c>
      <c r="C1091" s="104">
        <v>42448</v>
      </c>
      <c r="D1091" s="109">
        <v>35110</v>
      </c>
      <c r="E1091" s="105" t="s">
        <v>165</v>
      </c>
      <c r="F1091" s="106">
        <f t="shared" si="32"/>
        <v>631.98</v>
      </c>
      <c r="G1091" s="110">
        <f t="shared" si="33"/>
        <v>1.8000000000000002E-2</v>
      </c>
    </row>
    <row r="1092" spans="1:7" x14ac:dyDescent="0.3">
      <c r="A1092" s="103" t="s">
        <v>182</v>
      </c>
      <c r="B1092" s="103" t="s">
        <v>164</v>
      </c>
      <c r="C1092" s="104">
        <v>42447</v>
      </c>
      <c r="D1092" s="109">
        <v>177090</v>
      </c>
      <c r="E1092" s="105" t="s">
        <v>185</v>
      </c>
      <c r="F1092" s="106">
        <f t="shared" ref="F1092:F1155" si="34">IF(D1092&gt;=150000,D1092*2.8%,D1092*1.8%)</f>
        <v>4958.5199999999995</v>
      </c>
      <c r="G1092" s="110">
        <f t="shared" ref="G1092:G1155" si="35">F1092/D1092</f>
        <v>2.7999999999999997E-2</v>
      </c>
    </row>
    <row r="1093" spans="1:7" x14ac:dyDescent="0.3">
      <c r="A1093" s="103" t="s">
        <v>179</v>
      </c>
      <c r="B1093" s="103" t="s">
        <v>166</v>
      </c>
      <c r="C1093" s="104">
        <v>42525</v>
      </c>
      <c r="D1093" s="109">
        <v>51230</v>
      </c>
      <c r="E1093" s="105" t="s">
        <v>183</v>
      </c>
      <c r="F1093" s="106">
        <f t="shared" si="34"/>
        <v>922.1400000000001</v>
      </c>
      <c r="G1093" s="110">
        <f t="shared" si="35"/>
        <v>1.8000000000000002E-2</v>
      </c>
    </row>
    <row r="1094" spans="1:7" x14ac:dyDescent="0.3">
      <c r="A1094" s="103" t="s">
        <v>178</v>
      </c>
      <c r="B1094" s="103" t="s">
        <v>177</v>
      </c>
      <c r="C1094" s="104">
        <v>42420</v>
      </c>
      <c r="D1094" s="109">
        <v>166120</v>
      </c>
      <c r="E1094" s="105" t="s">
        <v>184</v>
      </c>
      <c r="F1094" s="106">
        <f t="shared" si="34"/>
        <v>4651.3599999999997</v>
      </c>
      <c r="G1094" s="110">
        <f t="shared" si="35"/>
        <v>2.7999999999999997E-2</v>
      </c>
    </row>
    <row r="1095" spans="1:7" x14ac:dyDescent="0.3">
      <c r="A1095" s="103" t="s">
        <v>178</v>
      </c>
      <c r="B1095" s="103" t="s">
        <v>176</v>
      </c>
      <c r="C1095" s="104">
        <v>42391</v>
      </c>
      <c r="D1095" s="109">
        <v>131200</v>
      </c>
      <c r="E1095" s="105" t="s">
        <v>186</v>
      </c>
      <c r="F1095" s="106">
        <f t="shared" si="34"/>
        <v>2361.6000000000004</v>
      </c>
      <c r="G1095" s="110">
        <f t="shared" si="35"/>
        <v>1.8000000000000002E-2</v>
      </c>
    </row>
    <row r="1096" spans="1:7" x14ac:dyDescent="0.3">
      <c r="A1096" s="103" t="s">
        <v>178</v>
      </c>
      <c r="B1096" s="103" t="s">
        <v>164</v>
      </c>
      <c r="C1096" s="104">
        <v>42403</v>
      </c>
      <c r="D1096" s="109">
        <v>37060</v>
      </c>
      <c r="E1096" s="105" t="s">
        <v>165</v>
      </c>
      <c r="F1096" s="106">
        <f t="shared" si="34"/>
        <v>667.08</v>
      </c>
      <c r="G1096" s="110">
        <f t="shared" si="35"/>
        <v>1.8000000000000002E-2</v>
      </c>
    </row>
    <row r="1097" spans="1:7" x14ac:dyDescent="0.3">
      <c r="A1097" s="103" t="s">
        <v>180</v>
      </c>
      <c r="B1097" s="103" t="s">
        <v>164</v>
      </c>
      <c r="C1097" s="104">
        <v>42511</v>
      </c>
      <c r="D1097" s="109">
        <v>229810</v>
      </c>
      <c r="E1097" s="105" t="s">
        <v>185</v>
      </c>
      <c r="F1097" s="106">
        <f t="shared" si="34"/>
        <v>6434.6799999999994</v>
      </c>
      <c r="G1097" s="110">
        <f t="shared" si="35"/>
        <v>2.7999999999999997E-2</v>
      </c>
    </row>
    <row r="1098" spans="1:7" x14ac:dyDescent="0.3">
      <c r="A1098" s="103" t="s">
        <v>182</v>
      </c>
      <c r="B1098" s="103" t="s">
        <v>176</v>
      </c>
      <c r="C1098" s="104">
        <v>42478</v>
      </c>
      <c r="D1098" s="109">
        <v>270770</v>
      </c>
      <c r="E1098" s="105" t="s">
        <v>183</v>
      </c>
      <c r="F1098" s="106">
        <f t="shared" si="34"/>
        <v>7581.5599999999995</v>
      </c>
      <c r="G1098" s="110">
        <f t="shared" si="35"/>
        <v>2.7999999999999997E-2</v>
      </c>
    </row>
    <row r="1099" spans="1:7" x14ac:dyDescent="0.3">
      <c r="A1099" s="103" t="s">
        <v>181</v>
      </c>
      <c r="B1099" s="103" t="s">
        <v>176</v>
      </c>
      <c r="C1099" s="104">
        <v>42549</v>
      </c>
      <c r="D1099" s="109">
        <v>58310</v>
      </c>
      <c r="E1099" s="105" t="s">
        <v>184</v>
      </c>
      <c r="F1099" s="106">
        <f t="shared" si="34"/>
        <v>1049.5800000000002</v>
      </c>
      <c r="G1099" s="110">
        <f t="shared" si="35"/>
        <v>1.8000000000000002E-2</v>
      </c>
    </row>
    <row r="1100" spans="1:7" x14ac:dyDescent="0.3">
      <c r="A1100" s="103" t="s">
        <v>180</v>
      </c>
      <c r="B1100" s="103" t="s">
        <v>176</v>
      </c>
      <c r="C1100" s="104">
        <v>42466</v>
      </c>
      <c r="D1100" s="109">
        <v>252550</v>
      </c>
      <c r="E1100" s="105" t="s">
        <v>186</v>
      </c>
      <c r="F1100" s="106">
        <f t="shared" si="34"/>
        <v>7071.4</v>
      </c>
      <c r="G1100" s="110">
        <f t="shared" si="35"/>
        <v>2.7999999999999997E-2</v>
      </c>
    </row>
    <row r="1101" spans="1:7" x14ac:dyDescent="0.3">
      <c r="A1101" s="103" t="s">
        <v>179</v>
      </c>
      <c r="B1101" s="103" t="s">
        <v>166</v>
      </c>
      <c r="C1101" s="104">
        <v>42408</v>
      </c>
      <c r="D1101" s="109">
        <v>41100</v>
      </c>
      <c r="E1101" s="105" t="s">
        <v>183</v>
      </c>
      <c r="F1101" s="106">
        <f t="shared" si="34"/>
        <v>739.80000000000007</v>
      </c>
      <c r="G1101" s="110">
        <f t="shared" si="35"/>
        <v>1.8000000000000002E-2</v>
      </c>
    </row>
    <row r="1102" spans="1:7" x14ac:dyDescent="0.3">
      <c r="A1102" s="103" t="s">
        <v>181</v>
      </c>
      <c r="B1102" s="103" t="s">
        <v>177</v>
      </c>
      <c r="C1102" s="104">
        <v>42400</v>
      </c>
      <c r="D1102" s="109">
        <v>48740</v>
      </c>
      <c r="E1102" s="105" t="s">
        <v>184</v>
      </c>
      <c r="F1102" s="106">
        <f t="shared" si="34"/>
        <v>877.32</v>
      </c>
      <c r="G1102" s="110">
        <f t="shared" si="35"/>
        <v>1.8000000000000002E-2</v>
      </c>
    </row>
    <row r="1103" spans="1:7" x14ac:dyDescent="0.3">
      <c r="A1103" s="103" t="s">
        <v>181</v>
      </c>
      <c r="B1103" s="103" t="s">
        <v>177</v>
      </c>
      <c r="C1103" s="104">
        <v>42543</v>
      </c>
      <c r="D1103" s="109">
        <v>146560</v>
      </c>
      <c r="E1103" s="105" t="s">
        <v>186</v>
      </c>
      <c r="F1103" s="106">
        <f t="shared" si="34"/>
        <v>2638.0800000000004</v>
      </c>
      <c r="G1103" s="110">
        <f t="shared" si="35"/>
        <v>1.8000000000000002E-2</v>
      </c>
    </row>
    <row r="1104" spans="1:7" x14ac:dyDescent="0.3">
      <c r="A1104" s="103" t="s">
        <v>182</v>
      </c>
      <c r="B1104" s="103" t="s">
        <v>166</v>
      </c>
      <c r="C1104" s="104">
        <v>42538</v>
      </c>
      <c r="D1104" s="109">
        <v>267410</v>
      </c>
      <c r="E1104" s="105" t="s">
        <v>165</v>
      </c>
      <c r="F1104" s="106">
        <f t="shared" si="34"/>
        <v>7487.48</v>
      </c>
      <c r="G1104" s="110">
        <f t="shared" si="35"/>
        <v>2.7999999999999997E-2</v>
      </c>
    </row>
    <row r="1105" spans="1:7" x14ac:dyDescent="0.3">
      <c r="A1105" s="103" t="s">
        <v>180</v>
      </c>
      <c r="B1105" s="103" t="s">
        <v>177</v>
      </c>
      <c r="C1105" s="104">
        <v>42558</v>
      </c>
      <c r="D1105" s="109">
        <v>168750</v>
      </c>
      <c r="E1105" s="105" t="s">
        <v>185</v>
      </c>
      <c r="F1105" s="106">
        <f t="shared" si="34"/>
        <v>4724.9999999999991</v>
      </c>
      <c r="G1105" s="110">
        <f t="shared" si="35"/>
        <v>2.7999999999999994E-2</v>
      </c>
    </row>
    <row r="1106" spans="1:7" x14ac:dyDescent="0.3">
      <c r="A1106" s="103" t="s">
        <v>178</v>
      </c>
      <c r="B1106" s="103" t="s">
        <v>166</v>
      </c>
      <c r="C1106" s="104">
        <v>42431</v>
      </c>
      <c r="D1106" s="109">
        <v>230060</v>
      </c>
      <c r="E1106" s="105" t="s">
        <v>183</v>
      </c>
      <c r="F1106" s="106">
        <f t="shared" si="34"/>
        <v>6441.6799999999994</v>
      </c>
      <c r="G1106" s="110">
        <f t="shared" si="35"/>
        <v>2.7999999999999997E-2</v>
      </c>
    </row>
    <row r="1107" spans="1:7" x14ac:dyDescent="0.3">
      <c r="A1107" s="103" t="s">
        <v>182</v>
      </c>
      <c r="B1107" s="103" t="s">
        <v>177</v>
      </c>
      <c r="C1107" s="104">
        <v>42384</v>
      </c>
      <c r="D1107" s="109">
        <v>209080</v>
      </c>
      <c r="E1107" s="105" t="s">
        <v>184</v>
      </c>
      <c r="F1107" s="106">
        <f t="shared" si="34"/>
        <v>5854.24</v>
      </c>
      <c r="G1107" s="110">
        <f t="shared" si="35"/>
        <v>2.8000000000000001E-2</v>
      </c>
    </row>
    <row r="1108" spans="1:7" x14ac:dyDescent="0.3">
      <c r="A1108" s="103" t="s">
        <v>180</v>
      </c>
      <c r="B1108" s="103" t="s">
        <v>177</v>
      </c>
      <c r="C1108" s="104">
        <v>42539</v>
      </c>
      <c r="D1108" s="109">
        <v>29250</v>
      </c>
      <c r="E1108" s="105" t="s">
        <v>186</v>
      </c>
      <c r="F1108" s="106">
        <f t="shared" si="34"/>
        <v>526.50000000000011</v>
      </c>
      <c r="G1108" s="110">
        <f t="shared" si="35"/>
        <v>1.8000000000000006E-2</v>
      </c>
    </row>
    <row r="1109" spans="1:7" x14ac:dyDescent="0.3">
      <c r="A1109" s="103" t="s">
        <v>180</v>
      </c>
      <c r="B1109" s="103" t="s">
        <v>166</v>
      </c>
      <c r="C1109" s="104">
        <v>42407</v>
      </c>
      <c r="D1109" s="109">
        <v>121870</v>
      </c>
      <c r="E1109" s="105" t="s">
        <v>165</v>
      </c>
      <c r="F1109" s="106">
        <f t="shared" si="34"/>
        <v>2193.6600000000003</v>
      </c>
      <c r="G1109" s="110">
        <f t="shared" si="35"/>
        <v>1.8000000000000002E-2</v>
      </c>
    </row>
    <row r="1110" spans="1:7" x14ac:dyDescent="0.3">
      <c r="A1110" s="103" t="s">
        <v>179</v>
      </c>
      <c r="B1110" s="103" t="s">
        <v>164</v>
      </c>
      <c r="C1110" s="104">
        <v>42435</v>
      </c>
      <c r="D1110" s="109">
        <v>133880</v>
      </c>
      <c r="E1110" s="105" t="s">
        <v>185</v>
      </c>
      <c r="F1110" s="106">
        <f t="shared" si="34"/>
        <v>2409.84</v>
      </c>
      <c r="G1110" s="110">
        <f t="shared" si="35"/>
        <v>1.8000000000000002E-2</v>
      </c>
    </row>
    <row r="1111" spans="1:7" x14ac:dyDescent="0.3">
      <c r="A1111" s="103" t="s">
        <v>179</v>
      </c>
      <c r="B1111" s="103" t="s">
        <v>166</v>
      </c>
      <c r="C1111" s="104">
        <v>42590</v>
      </c>
      <c r="D1111" s="109">
        <v>296560</v>
      </c>
      <c r="E1111" s="105" t="s">
        <v>183</v>
      </c>
      <c r="F1111" s="106">
        <f t="shared" si="34"/>
        <v>8303.6799999999985</v>
      </c>
      <c r="G1111" s="110">
        <f t="shared" si="35"/>
        <v>2.7999999999999994E-2</v>
      </c>
    </row>
    <row r="1112" spans="1:7" x14ac:dyDescent="0.3">
      <c r="A1112" s="103" t="s">
        <v>181</v>
      </c>
      <c r="B1112" s="103" t="s">
        <v>164</v>
      </c>
      <c r="C1112" s="104">
        <v>42394</v>
      </c>
      <c r="D1112" s="109">
        <v>107500</v>
      </c>
      <c r="E1112" s="105" t="s">
        <v>184</v>
      </c>
      <c r="F1112" s="106">
        <f t="shared" si="34"/>
        <v>1935.0000000000002</v>
      </c>
      <c r="G1112" s="110">
        <f t="shared" si="35"/>
        <v>1.8000000000000002E-2</v>
      </c>
    </row>
    <row r="1113" spans="1:7" x14ac:dyDescent="0.3">
      <c r="A1113" s="103" t="s">
        <v>179</v>
      </c>
      <c r="B1113" s="103" t="s">
        <v>177</v>
      </c>
      <c r="C1113" s="104">
        <v>42392</v>
      </c>
      <c r="D1113" s="109">
        <v>155640</v>
      </c>
      <c r="E1113" s="105" t="s">
        <v>186</v>
      </c>
      <c r="F1113" s="106">
        <f t="shared" si="34"/>
        <v>4357.9199999999992</v>
      </c>
      <c r="G1113" s="110">
        <f t="shared" si="35"/>
        <v>2.7999999999999994E-2</v>
      </c>
    </row>
    <row r="1114" spans="1:7" x14ac:dyDescent="0.3">
      <c r="A1114" s="103" t="s">
        <v>178</v>
      </c>
      <c r="B1114" s="103" t="s">
        <v>177</v>
      </c>
      <c r="C1114" s="104">
        <v>42470</v>
      </c>
      <c r="D1114" s="109">
        <v>48380</v>
      </c>
      <c r="E1114" s="105" t="s">
        <v>165</v>
      </c>
      <c r="F1114" s="106">
        <f t="shared" si="34"/>
        <v>870.84000000000015</v>
      </c>
      <c r="G1114" s="110">
        <f t="shared" si="35"/>
        <v>1.8000000000000002E-2</v>
      </c>
    </row>
    <row r="1115" spans="1:7" x14ac:dyDescent="0.3">
      <c r="A1115" s="103" t="s">
        <v>181</v>
      </c>
      <c r="B1115" s="103" t="s">
        <v>164</v>
      </c>
      <c r="C1115" s="104">
        <v>42502</v>
      </c>
      <c r="D1115" s="109">
        <v>235690</v>
      </c>
      <c r="E1115" s="105" t="s">
        <v>185</v>
      </c>
      <c r="F1115" s="106">
        <f t="shared" si="34"/>
        <v>6599.32</v>
      </c>
      <c r="G1115" s="110">
        <f t="shared" si="35"/>
        <v>2.7999999999999997E-2</v>
      </c>
    </row>
    <row r="1116" spans="1:7" x14ac:dyDescent="0.3">
      <c r="A1116" s="103" t="s">
        <v>181</v>
      </c>
      <c r="B1116" s="103" t="s">
        <v>164</v>
      </c>
      <c r="C1116" s="104">
        <v>42393</v>
      </c>
      <c r="D1116" s="109">
        <v>77850</v>
      </c>
      <c r="E1116" s="105" t="s">
        <v>183</v>
      </c>
      <c r="F1116" s="106">
        <f t="shared" si="34"/>
        <v>1401.3000000000002</v>
      </c>
      <c r="G1116" s="110">
        <f t="shared" si="35"/>
        <v>1.8000000000000002E-2</v>
      </c>
    </row>
    <row r="1117" spans="1:7" x14ac:dyDescent="0.3">
      <c r="A1117" s="103" t="s">
        <v>182</v>
      </c>
      <c r="B1117" s="103" t="s">
        <v>176</v>
      </c>
      <c r="C1117" s="104">
        <v>42455</v>
      </c>
      <c r="D1117" s="109">
        <v>105070</v>
      </c>
      <c r="E1117" s="105" t="s">
        <v>184</v>
      </c>
      <c r="F1117" s="106">
        <f t="shared" si="34"/>
        <v>1891.2600000000002</v>
      </c>
      <c r="G1117" s="110">
        <f t="shared" si="35"/>
        <v>1.8000000000000002E-2</v>
      </c>
    </row>
    <row r="1118" spans="1:7" x14ac:dyDescent="0.3">
      <c r="A1118" s="103" t="s">
        <v>179</v>
      </c>
      <c r="B1118" s="103" t="s">
        <v>164</v>
      </c>
      <c r="C1118" s="104">
        <v>42537</v>
      </c>
      <c r="D1118" s="109">
        <v>143650</v>
      </c>
      <c r="E1118" s="105" t="s">
        <v>186</v>
      </c>
      <c r="F1118" s="106">
        <f t="shared" si="34"/>
        <v>2585.7000000000003</v>
      </c>
      <c r="G1118" s="110">
        <f t="shared" si="35"/>
        <v>1.8000000000000002E-2</v>
      </c>
    </row>
    <row r="1119" spans="1:7" x14ac:dyDescent="0.3">
      <c r="A1119" s="103" t="s">
        <v>182</v>
      </c>
      <c r="B1119" s="103" t="s">
        <v>176</v>
      </c>
      <c r="C1119" s="104">
        <v>42413</v>
      </c>
      <c r="D1119" s="109">
        <v>57210</v>
      </c>
      <c r="E1119" s="105" t="s">
        <v>183</v>
      </c>
      <c r="F1119" s="106">
        <f t="shared" si="34"/>
        <v>1029.7800000000002</v>
      </c>
      <c r="G1119" s="110">
        <f t="shared" si="35"/>
        <v>1.8000000000000002E-2</v>
      </c>
    </row>
    <row r="1120" spans="1:7" x14ac:dyDescent="0.3">
      <c r="A1120" s="103" t="s">
        <v>182</v>
      </c>
      <c r="B1120" s="103" t="s">
        <v>176</v>
      </c>
      <c r="C1120" s="104">
        <v>42385</v>
      </c>
      <c r="D1120" s="109">
        <v>298660</v>
      </c>
      <c r="E1120" s="105" t="s">
        <v>184</v>
      </c>
      <c r="F1120" s="106">
        <f t="shared" si="34"/>
        <v>8362.48</v>
      </c>
      <c r="G1120" s="110">
        <f t="shared" si="35"/>
        <v>2.7999999999999997E-2</v>
      </c>
    </row>
    <row r="1121" spans="1:7" x14ac:dyDescent="0.3">
      <c r="A1121" s="103" t="s">
        <v>180</v>
      </c>
      <c r="B1121" s="103" t="s">
        <v>166</v>
      </c>
      <c r="C1121" s="104">
        <v>42474</v>
      </c>
      <c r="D1121" s="109">
        <v>181170</v>
      </c>
      <c r="E1121" s="105" t="s">
        <v>186</v>
      </c>
      <c r="F1121" s="106">
        <f t="shared" si="34"/>
        <v>5072.7599999999993</v>
      </c>
      <c r="G1121" s="110">
        <f t="shared" si="35"/>
        <v>2.7999999999999997E-2</v>
      </c>
    </row>
    <row r="1122" spans="1:7" x14ac:dyDescent="0.3">
      <c r="A1122" s="103" t="s">
        <v>181</v>
      </c>
      <c r="B1122" s="103" t="s">
        <v>164</v>
      </c>
      <c r="C1122" s="104">
        <v>42454</v>
      </c>
      <c r="D1122" s="109">
        <v>153740</v>
      </c>
      <c r="E1122" s="105" t="s">
        <v>165</v>
      </c>
      <c r="F1122" s="106">
        <f t="shared" si="34"/>
        <v>4304.7199999999993</v>
      </c>
      <c r="G1122" s="110">
        <f t="shared" si="35"/>
        <v>2.7999999999999997E-2</v>
      </c>
    </row>
    <row r="1123" spans="1:7" x14ac:dyDescent="0.3">
      <c r="A1123" s="103" t="s">
        <v>178</v>
      </c>
      <c r="B1123" s="103" t="s">
        <v>177</v>
      </c>
      <c r="C1123" s="104">
        <v>42464</v>
      </c>
      <c r="D1123" s="109">
        <v>73440</v>
      </c>
      <c r="E1123" s="105" t="s">
        <v>185</v>
      </c>
      <c r="F1123" s="106">
        <f t="shared" si="34"/>
        <v>1321.92</v>
      </c>
      <c r="G1123" s="110">
        <f t="shared" si="35"/>
        <v>1.8000000000000002E-2</v>
      </c>
    </row>
    <row r="1124" spans="1:7" x14ac:dyDescent="0.3">
      <c r="A1124" s="103" t="s">
        <v>181</v>
      </c>
      <c r="B1124" s="103" t="s">
        <v>166</v>
      </c>
      <c r="C1124" s="104">
        <v>42598</v>
      </c>
      <c r="D1124" s="109">
        <v>156410</v>
      </c>
      <c r="E1124" s="105" t="s">
        <v>183</v>
      </c>
      <c r="F1124" s="106">
        <f t="shared" si="34"/>
        <v>4379.4799999999996</v>
      </c>
      <c r="G1124" s="110">
        <f t="shared" si="35"/>
        <v>2.7999999999999997E-2</v>
      </c>
    </row>
    <row r="1125" spans="1:7" x14ac:dyDescent="0.3">
      <c r="A1125" s="103" t="s">
        <v>181</v>
      </c>
      <c r="B1125" s="103" t="s">
        <v>176</v>
      </c>
      <c r="C1125" s="104">
        <v>42587</v>
      </c>
      <c r="D1125" s="109">
        <v>218060</v>
      </c>
      <c r="E1125" s="105" t="s">
        <v>184</v>
      </c>
      <c r="F1125" s="106">
        <f t="shared" si="34"/>
        <v>6105.6799999999994</v>
      </c>
      <c r="G1125" s="110">
        <f t="shared" si="35"/>
        <v>2.7999999999999997E-2</v>
      </c>
    </row>
    <row r="1126" spans="1:7" x14ac:dyDescent="0.3">
      <c r="A1126" s="103" t="s">
        <v>178</v>
      </c>
      <c r="B1126" s="103" t="s">
        <v>164</v>
      </c>
      <c r="C1126" s="104">
        <v>42470</v>
      </c>
      <c r="D1126" s="109">
        <v>130770</v>
      </c>
      <c r="E1126" s="105" t="s">
        <v>186</v>
      </c>
      <c r="F1126" s="106">
        <f t="shared" si="34"/>
        <v>2353.86</v>
      </c>
      <c r="G1126" s="110">
        <f t="shared" si="35"/>
        <v>1.8000000000000002E-2</v>
      </c>
    </row>
    <row r="1127" spans="1:7" x14ac:dyDescent="0.3">
      <c r="A1127" s="103" t="s">
        <v>182</v>
      </c>
      <c r="B1127" s="103" t="s">
        <v>177</v>
      </c>
      <c r="C1127" s="104">
        <v>42371</v>
      </c>
      <c r="D1127" s="109">
        <v>223670</v>
      </c>
      <c r="E1127" s="105" t="s">
        <v>165</v>
      </c>
      <c r="F1127" s="106">
        <f t="shared" si="34"/>
        <v>6262.7599999999993</v>
      </c>
      <c r="G1127" s="110">
        <f t="shared" si="35"/>
        <v>2.7999999999999997E-2</v>
      </c>
    </row>
    <row r="1128" spans="1:7" x14ac:dyDescent="0.3">
      <c r="A1128" s="103" t="s">
        <v>180</v>
      </c>
      <c r="B1128" s="103" t="s">
        <v>176</v>
      </c>
      <c r="C1128" s="104">
        <v>42500</v>
      </c>
      <c r="D1128" s="109">
        <v>181640</v>
      </c>
      <c r="E1128" s="105" t="s">
        <v>185</v>
      </c>
      <c r="F1128" s="106">
        <f t="shared" si="34"/>
        <v>5085.9199999999992</v>
      </c>
      <c r="G1128" s="110">
        <f t="shared" si="35"/>
        <v>2.7999999999999997E-2</v>
      </c>
    </row>
    <row r="1129" spans="1:7" x14ac:dyDescent="0.3">
      <c r="A1129" s="103" t="s">
        <v>180</v>
      </c>
      <c r="B1129" s="103" t="s">
        <v>176</v>
      </c>
      <c r="C1129" s="104">
        <v>42540</v>
      </c>
      <c r="D1129" s="109">
        <v>123440</v>
      </c>
      <c r="E1129" s="105" t="s">
        <v>183</v>
      </c>
      <c r="F1129" s="106">
        <f t="shared" si="34"/>
        <v>2221.92</v>
      </c>
      <c r="G1129" s="110">
        <f t="shared" si="35"/>
        <v>1.8000000000000002E-2</v>
      </c>
    </row>
    <row r="1130" spans="1:7" x14ac:dyDescent="0.3">
      <c r="A1130" s="103" t="s">
        <v>179</v>
      </c>
      <c r="B1130" s="103" t="s">
        <v>177</v>
      </c>
      <c r="C1130" s="104">
        <v>42452</v>
      </c>
      <c r="D1130" s="109">
        <v>35640</v>
      </c>
      <c r="E1130" s="105" t="s">
        <v>184</v>
      </c>
      <c r="F1130" s="106">
        <f t="shared" si="34"/>
        <v>641.5200000000001</v>
      </c>
      <c r="G1130" s="110">
        <f t="shared" si="35"/>
        <v>1.8000000000000002E-2</v>
      </c>
    </row>
    <row r="1131" spans="1:7" x14ac:dyDescent="0.3">
      <c r="A1131" s="103" t="s">
        <v>181</v>
      </c>
      <c r="B1131" s="103" t="s">
        <v>166</v>
      </c>
      <c r="C1131" s="104">
        <v>42374</v>
      </c>
      <c r="D1131" s="109">
        <v>235090</v>
      </c>
      <c r="E1131" s="105" t="s">
        <v>186</v>
      </c>
      <c r="F1131" s="106">
        <f t="shared" si="34"/>
        <v>6582.5199999999995</v>
      </c>
      <c r="G1131" s="110">
        <f t="shared" si="35"/>
        <v>2.7999999999999997E-2</v>
      </c>
    </row>
    <row r="1132" spans="1:7" x14ac:dyDescent="0.3">
      <c r="A1132" s="103" t="s">
        <v>178</v>
      </c>
      <c r="B1132" s="103" t="s">
        <v>177</v>
      </c>
      <c r="C1132" s="104">
        <v>42538</v>
      </c>
      <c r="D1132" s="109">
        <v>66760</v>
      </c>
      <c r="E1132" s="105" t="s">
        <v>165</v>
      </c>
      <c r="F1132" s="106">
        <f t="shared" si="34"/>
        <v>1201.68</v>
      </c>
      <c r="G1132" s="110">
        <f t="shared" si="35"/>
        <v>1.8000000000000002E-2</v>
      </c>
    </row>
    <row r="1133" spans="1:7" x14ac:dyDescent="0.3">
      <c r="A1133" s="103" t="s">
        <v>182</v>
      </c>
      <c r="B1133" s="103" t="s">
        <v>164</v>
      </c>
      <c r="C1133" s="104">
        <v>42519</v>
      </c>
      <c r="D1133" s="109">
        <v>136550</v>
      </c>
      <c r="E1133" s="105" t="s">
        <v>185</v>
      </c>
      <c r="F1133" s="106">
        <f t="shared" si="34"/>
        <v>2457.9</v>
      </c>
      <c r="G1133" s="110">
        <f t="shared" si="35"/>
        <v>1.8000000000000002E-2</v>
      </c>
    </row>
    <row r="1134" spans="1:7" x14ac:dyDescent="0.3">
      <c r="A1134" s="103" t="s">
        <v>180</v>
      </c>
      <c r="B1134" s="103" t="s">
        <v>177</v>
      </c>
      <c r="C1134" s="104">
        <v>42399</v>
      </c>
      <c r="D1134" s="109">
        <v>26510</v>
      </c>
      <c r="E1134" s="105" t="s">
        <v>183</v>
      </c>
      <c r="F1134" s="106">
        <f t="shared" si="34"/>
        <v>477.18000000000006</v>
      </c>
      <c r="G1134" s="110">
        <f t="shared" si="35"/>
        <v>1.8000000000000002E-2</v>
      </c>
    </row>
    <row r="1135" spans="1:7" x14ac:dyDescent="0.3">
      <c r="A1135" s="103" t="s">
        <v>182</v>
      </c>
      <c r="B1135" s="103" t="s">
        <v>177</v>
      </c>
      <c r="C1135" s="104">
        <v>42538</v>
      </c>
      <c r="D1135" s="109">
        <v>214130</v>
      </c>
      <c r="E1135" s="105" t="s">
        <v>184</v>
      </c>
      <c r="F1135" s="106">
        <f t="shared" si="34"/>
        <v>5995.6399999999994</v>
      </c>
      <c r="G1135" s="110">
        <f t="shared" si="35"/>
        <v>2.7999999999999997E-2</v>
      </c>
    </row>
    <row r="1136" spans="1:7" x14ac:dyDescent="0.3">
      <c r="A1136" s="103" t="s">
        <v>182</v>
      </c>
      <c r="B1136" s="103" t="s">
        <v>177</v>
      </c>
      <c r="C1136" s="104">
        <v>42480</v>
      </c>
      <c r="D1136" s="109">
        <v>205200</v>
      </c>
      <c r="E1136" s="105" t="s">
        <v>186</v>
      </c>
      <c r="F1136" s="106">
        <f t="shared" si="34"/>
        <v>5745.5999999999995</v>
      </c>
      <c r="G1136" s="110">
        <f t="shared" si="35"/>
        <v>2.7999999999999997E-2</v>
      </c>
    </row>
    <row r="1137" spans="1:7" x14ac:dyDescent="0.3">
      <c r="A1137" s="103" t="s">
        <v>182</v>
      </c>
      <c r="B1137" s="103" t="s">
        <v>177</v>
      </c>
      <c r="C1137" s="104">
        <v>42516</v>
      </c>
      <c r="D1137" s="109">
        <v>232910</v>
      </c>
      <c r="E1137" s="105" t="s">
        <v>183</v>
      </c>
      <c r="F1137" s="106">
        <f t="shared" si="34"/>
        <v>6521.48</v>
      </c>
      <c r="G1137" s="110">
        <f t="shared" si="35"/>
        <v>2.7999999999999997E-2</v>
      </c>
    </row>
    <row r="1138" spans="1:7" x14ac:dyDescent="0.3">
      <c r="A1138" s="103" t="s">
        <v>180</v>
      </c>
      <c r="B1138" s="103" t="s">
        <v>164</v>
      </c>
      <c r="C1138" s="104">
        <v>42583</v>
      </c>
      <c r="D1138" s="109">
        <v>76330</v>
      </c>
      <c r="E1138" s="105" t="s">
        <v>184</v>
      </c>
      <c r="F1138" s="106">
        <f t="shared" si="34"/>
        <v>1373.94</v>
      </c>
      <c r="G1138" s="110">
        <f t="shared" si="35"/>
        <v>1.8000000000000002E-2</v>
      </c>
    </row>
    <row r="1139" spans="1:7" x14ac:dyDescent="0.3">
      <c r="A1139" s="103" t="s">
        <v>181</v>
      </c>
      <c r="B1139" s="103" t="s">
        <v>177</v>
      </c>
      <c r="C1139" s="104">
        <v>42532</v>
      </c>
      <c r="D1139" s="109">
        <v>278410</v>
      </c>
      <c r="E1139" s="105" t="s">
        <v>186</v>
      </c>
      <c r="F1139" s="106">
        <f t="shared" si="34"/>
        <v>7795.48</v>
      </c>
      <c r="G1139" s="110">
        <f t="shared" si="35"/>
        <v>2.7999999999999997E-2</v>
      </c>
    </row>
    <row r="1140" spans="1:7" x14ac:dyDescent="0.3">
      <c r="A1140" s="103" t="s">
        <v>180</v>
      </c>
      <c r="B1140" s="103" t="s">
        <v>177</v>
      </c>
      <c r="C1140" s="104">
        <v>42543</v>
      </c>
      <c r="D1140" s="109">
        <v>127040</v>
      </c>
      <c r="E1140" s="105" t="s">
        <v>165</v>
      </c>
      <c r="F1140" s="106">
        <f t="shared" si="34"/>
        <v>2286.7200000000003</v>
      </c>
      <c r="G1140" s="110">
        <f t="shared" si="35"/>
        <v>1.8000000000000002E-2</v>
      </c>
    </row>
    <row r="1141" spans="1:7" x14ac:dyDescent="0.3">
      <c r="A1141" s="103" t="s">
        <v>181</v>
      </c>
      <c r="B1141" s="103" t="s">
        <v>166</v>
      </c>
      <c r="C1141" s="104">
        <v>42456</v>
      </c>
      <c r="D1141" s="109">
        <v>39180</v>
      </c>
      <c r="E1141" s="105" t="s">
        <v>185</v>
      </c>
      <c r="F1141" s="106">
        <f t="shared" si="34"/>
        <v>705.24000000000012</v>
      </c>
      <c r="G1141" s="110">
        <f t="shared" si="35"/>
        <v>1.8000000000000002E-2</v>
      </c>
    </row>
    <row r="1142" spans="1:7" x14ac:dyDescent="0.3">
      <c r="A1142" s="103" t="s">
        <v>179</v>
      </c>
      <c r="B1142" s="103" t="s">
        <v>164</v>
      </c>
      <c r="C1142" s="104">
        <v>42550</v>
      </c>
      <c r="D1142" s="109">
        <v>258430</v>
      </c>
      <c r="E1142" s="105" t="s">
        <v>183</v>
      </c>
      <c r="F1142" s="106">
        <f t="shared" si="34"/>
        <v>7236.0399999999991</v>
      </c>
      <c r="G1142" s="110">
        <f t="shared" si="35"/>
        <v>2.7999999999999997E-2</v>
      </c>
    </row>
    <row r="1143" spans="1:7" x14ac:dyDescent="0.3">
      <c r="A1143" s="103" t="s">
        <v>182</v>
      </c>
      <c r="B1143" s="103" t="s">
        <v>164</v>
      </c>
      <c r="C1143" s="104">
        <v>42443</v>
      </c>
      <c r="D1143" s="109">
        <v>220660</v>
      </c>
      <c r="E1143" s="105" t="s">
        <v>184</v>
      </c>
      <c r="F1143" s="106">
        <f t="shared" si="34"/>
        <v>6178.48</v>
      </c>
      <c r="G1143" s="110">
        <f t="shared" si="35"/>
        <v>2.7999999999999997E-2</v>
      </c>
    </row>
    <row r="1144" spans="1:7" x14ac:dyDescent="0.3">
      <c r="A1144" s="103" t="s">
        <v>178</v>
      </c>
      <c r="B1144" s="103" t="s">
        <v>166</v>
      </c>
      <c r="C1144" s="104">
        <v>42433</v>
      </c>
      <c r="D1144" s="109">
        <v>97650</v>
      </c>
      <c r="E1144" s="105" t="s">
        <v>186</v>
      </c>
      <c r="F1144" s="106">
        <f t="shared" si="34"/>
        <v>1757.7000000000003</v>
      </c>
      <c r="G1144" s="110">
        <f t="shared" si="35"/>
        <v>1.8000000000000002E-2</v>
      </c>
    </row>
    <row r="1145" spans="1:7" x14ac:dyDescent="0.3">
      <c r="A1145" s="103" t="s">
        <v>179</v>
      </c>
      <c r="B1145" s="103" t="s">
        <v>164</v>
      </c>
      <c r="C1145" s="104">
        <v>42496</v>
      </c>
      <c r="D1145" s="109">
        <v>154520</v>
      </c>
      <c r="E1145" s="105" t="s">
        <v>165</v>
      </c>
      <c r="F1145" s="106">
        <f t="shared" si="34"/>
        <v>4326.5599999999995</v>
      </c>
      <c r="G1145" s="110">
        <f t="shared" si="35"/>
        <v>2.7999999999999997E-2</v>
      </c>
    </row>
    <row r="1146" spans="1:7" x14ac:dyDescent="0.3">
      <c r="A1146" s="103" t="s">
        <v>179</v>
      </c>
      <c r="B1146" s="103" t="s">
        <v>176</v>
      </c>
      <c r="C1146" s="104">
        <v>42502</v>
      </c>
      <c r="D1146" s="109">
        <v>208270</v>
      </c>
      <c r="E1146" s="105" t="s">
        <v>185</v>
      </c>
      <c r="F1146" s="106">
        <f t="shared" si="34"/>
        <v>5831.5599999999995</v>
      </c>
      <c r="G1146" s="110">
        <f t="shared" si="35"/>
        <v>2.7999999999999997E-2</v>
      </c>
    </row>
    <row r="1147" spans="1:7" x14ac:dyDescent="0.3">
      <c r="A1147" s="103" t="s">
        <v>180</v>
      </c>
      <c r="B1147" s="103" t="s">
        <v>166</v>
      </c>
      <c r="C1147" s="104">
        <v>42562</v>
      </c>
      <c r="D1147" s="109">
        <v>239980</v>
      </c>
      <c r="E1147" s="105" t="s">
        <v>183</v>
      </c>
      <c r="F1147" s="106">
        <f t="shared" si="34"/>
        <v>6719.44</v>
      </c>
      <c r="G1147" s="110">
        <f t="shared" si="35"/>
        <v>2.7999999999999997E-2</v>
      </c>
    </row>
    <row r="1148" spans="1:7" x14ac:dyDescent="0.3">
      <c r="A1148" s="103" t="s">
        <v>179</v>
      </c>
      <c r="B1148" s="103" t="s">
        <v>164</v>
      </c>
      <c r="C1148" s="104">
        <v>42520</v>
      </c>
      <c r="D1148" s="109">
        <v>265210</v>
      </c>
      <c r="E1148" s="105" t="s">
        <v>184</v>
      </c>
      <c r="F1148" s="106">
        <f t="shared" si="34"/>
        <v>7425.8799999999992</v>
      </c>
      <c r="G1148" s="110">
        <f t="shared" si="35"/>
        <v>2.7999999999999997E-2</v>
      </c>
    </row>
    <row r="1149" spans="1:7" x14ac:dyDescent="0.3">
      <c r="A1149" s="103" t="s">
        <v>182</v>
      </c>
      <c r="B1149" s="103" t="s">
        <v>177</v>
      </c>
      <c r="C1149" s="104">
        <v>42511</v>
      </c>
      <c r="D1149" s="109">
        <v>227470</v>
      </c>
      <c r="E1149" s="105" t="s">
        <v>186</v>
      </c>
      <c r="F1149" s="106">
        <f t="shared" si="34"/>
        <v>6369.1599999999989</v>
      </c>
      <c r="G1149" s="110">
        <f t="shared" si="35"/>
        <v>2.7999999999999994E-2</v>
      </c>
    </row>
    <row r="1150" spans="1:7" x14ac:dyDescent="0.3">
      <c r="A1150" s="103" t="s">
        <v>178</v>
      </c>
      <c r="B1150" s="103" t="s">
        <v>177</v>
      </c>
      <c r="C1150" s="104">
        <v>42428</v>
      </c>
      <c r="D1150" s="109">
        <v>107790</v>
      </c>
      <c r="E1150" s="105" t="s">
        <v>165</v>
      </c>
      <c r="F1150" s="106">
        <f t="shared" si="34"/>
        <v>1940.2200000000003</v>
      </c>
      <c r="G1150" s="110">
        <f t="shared" si="35"/>
        <v>1.8000000000000002E-2</v>
      </c>
    </row>
    <row r="1151" spans="1:7" x14ac:dyDescent="0.3">
      <c r="A1151" s="103" t="s">
        <v>179</v>
      </c>
      <c r="B1151" s="103" t="s">
        <v>176</v>
      </c>
      <c r="C1151" s="104">
        <v>42532</v>
      </c>
      <c r="D1151" s="109">
        <v>195510</v>
      </c>
      <c r="E1151" s="105" t="s">
        <v>185</v>
      </c>
      <c r="F1151" s="106">
        <f t="shared" si="34"/>
        <v>5474.28</v>
      </c>
      <c r="G1151" s="110">
        <f t="shared" si="35"/>
        <v>2.7999999999999997E-2</v>
      </c>
    </row>
    <row r="1152" spans="1:7" x14ac:dyDescent="0.3">
      <c r="A1152" s="103" t="s">
        <v>182</v>
      </c>
      <c r="B1152" s="103" t="s">
        <v>176</v>
      </c>
      <c r="C1152" s="104">
        <v>42378</v>
      </c>
      <c r="D1152" s="109">
        <v>240790</v>
      </c>
      <c r="E1152" s="105" t="s">
        <v>183</v>
      </c>
      <c r="F1152" s="106">
        <f t="shared" si="34"/>
        <v>6742.119999999999</v>
      </c>
      <c r="G1152" s="110">
        <f t="shared" si="35"/>
        <v>2.7999999999999997E-2</v>
      </c>
    </row>
    <row r="1153" spans="1:7" x14ac:dyDescent="0.3">
      <c r="A1153" s="103" t="s">
        <v>182</v>
      </c>
      <c r="B1153" s="103" t="s">
        <v>166</v>
      </c>
      <c r="C1153" s="104">
        <v>42446</v>
      </c>
      <c r="D1153" s="109">
        <v>288970</v>
      </c>
      <c r="E1153" s="105" t="s">
        <v>184</v>
      </c>
      <c r="F1153" s="106">
        <f t="shared" si="34"/>
        <v>8091.1599999999989</v>
      </c>
      <c r="G1153" s="110">
        <f t="shared" si="35"/>
        <v>2.7999999999999997E-2</v>
      </c>
    </row>
    <row r="1154" spans="1:7" x14ac:dyDescent="0.3">
      <c r="A1154" s="103" t="s">
        <v>180</v>
      </c>
      <c r="B1154" s="103" t="s">
        <v>166</v>
      </c>
      <c r="C1154" s="104">
        <v>42549</v>
      </c>
      <c r="D1154" s="109">
        <v>105690</v>
      </c>
      <c r="E1154" s="105" t="s">
        <v>186</v>
      </c>
      <c r="F1154" s="106">
        <f t="shared" si="34"/>
        <v>1902.4200000000003</v>
      </c>
      <c r="G1154" s="110">
        <f t="shared" si="35"/>
        <v>1.8000000000000002E-2</v>
      </c>
    </row>
    <row r="1155" spans="1:7" x14ac:dyDescent="0.3">
      <c r="A1155" s="103" t="s">
        <v>178</v>
      </c>
      <c r="B1155" s="103" t="s">
        <v>164</v>
      </c>
      <c r="C1155" s="104">
        <v>42399</v>
      </c>
      <c r="D1155" s="109">
        <v>89320</v>
      </c>
      <c r="E1155" s="105" t="s">
        <v>183</v>
      </c>
      <c r="F1155" s="106">
        <f t="shared" si="34"/>
        <v>1607.7600000000002</v>
      </c>
      <c r="G1155" s="110">
        <f t="shared" si="35"/>
        <v>1.8000000000000002E-2</v>
      </c>
    </row>
    <row r="1156" spans="1:7" x14ac:dyDescent="0.3">
      <c r="A1156" s="103" t="s">
        <v>180</v>
      </c>
      <c r="B1156" s="103" t="s">
        <v>164</v>
      </c>
      <c r="C1156" s="104">
        <v>42394</v>
      </c>
      <c r="D1156" s="109">
        <v>241380</v>
      </c>
      <c r="E1156" s="105" t="s">
        <v>184</v>
      </c>
      <c r="F1156" s="106">
        <f t="shared" ref="F1156:F1219" si="36">IF(D1156&gt;=150000,D1156*2.8%,D1156*1.8%)</f>
        <v>6758.6399999999994</v>
      </c>
      <c r="G1156" s="110">
        <f t="shared" ref="G1156:G1219" si="37">F1156/D1156</f>
        <v>2.7999999999999997E-2</v>
      </c>
    </row>
    <row r="1157" spans="1:7" x14ac:dyDescent="0.3">
      <c r="A1157" s="103" t="s">
        <v>179</v>
      </c>
      <c r="B1157" s="103" t="s">
        <v>166</v>
      </c>
      <c r="C1157" s="104">
        <v>42432</v>
      </c>
      <c r="D1157" s="109">
        <v>47030</v>
      </c>
      <c r="E1157" s="105" t="s">
        <v>186</v>
      </c>
      <c r="F1157" s="106">
        <f t="shared" si="36"/>
        <v>846.54000000000008</v>
      </c>
      <c r="G1157" s="110">
        <f t="shared" si="37"/>
        <v>1.8000000000000002E-2</v>
      </c>
    </row>
    <row r="1158" spans="1:7" x14ac:dyDescent="0.3">
      <c r="A1158" s="103" t="s">
        <v>180</v>
      </c>
      <c r="B1158" s="103" t="s">
        <v>164</v>
      </c>
      <c r="C1158" s="104">
        <v>42445</v>
      </c>
      <c r="D1158" s="109">
        <v>180820</v>
      </c>
      <c r="E1158" s="105" t="s">
        <v>165</v>
      </c>
      <c r="F1158" s="106">
        <f t="shared" si="36"/>
        <v>5062.9599999999991</v>
      </c>
      <c r="G1158" s="110">
        <f t="shared" si="37"/>
        <v>2.7999999999999994E-2</v>
      </c>
    </row>
    <row r="1159" spans="1:7" x14ac:dyDescent="0.3">
      <c r="A1159" s="103" t="s">
        <v>178</v>
      </c>
      <c r="B1159" s="103" t="s">
        <v>164</v>
      </c>
      <c r="C1159" s="104">
        <v>42559</v>
      </c>
      <c r="D1159" s="109">
        <v>182000</v>
      </c>
      <c r="E1159" s="105" t="s">
        <v>185</v>
      </c>
      <c r="F1159" s="106">
        <f t="shared" si="36"/>
        <v>5095.9999999999991</v>
      </c>
      <c r="G1159" s="110">
        <f t="shared" si="37"/>
        <v>2.7999999999999994E-2</v>
      </c>
    </row>
    <row r="1160" spans="1:7" x14ac:dyDescent="0.3">
      <c r="A1160" s="103" t="s">
        <v>180</v>
      </c>
      <c r="B1160" s="103" t="s">
        <v>166</v>
      </c>
      <c r="C1160" s="104">
        <v>42473</v>
      </c>
      <c r="D1160" s="109">
        <v>197420</v>
      </c>
      <c r="E1160" s="105" t="s">
        <v>183</v>
      </c>
      <c r="F1160" s="106">
        <f t="shared" si="36"/>
        <v>5527.7599999999993</v>
      </c>
      <c r="G1160" s="110">
        <f t="shared" si="37"/>
        <v>2.7999999999999997E-2</v>
      </c>
    </row>
    <row r="1161" spans="1:7" x14ac:dyDescent="0.3">
      <c r="A1161" s="103" t="s">
        <v>179</v>
      </c>
      <c r="B1161" s="103" t="s">
        <v>164</v>
      </c>
      <c r="C1161" s="104">
        <v>42561</v>
      </c>
      <c r="D1161" s="109">
        <v>132960</v>
      </c>
      <c r="E1161" s="105" t="s">
        <v>184</v>
      </c>
      <c r="F1161" s="106">
        <f t="shared" si="36"/>
        <v>2393.2800000000002</v>
      </c>
      <c r="G1161" s="110">
        <f t="shared" si="37"/>
        <v>1.8000000000000002E-2</v>
      </c>
    </row>
    <row r="1162" spans="1:7" x14ac:dyDescent="0.3">
      <c r="A1162" s="103" t="s">
        <v>179</v>
      </c>
      <c r="B1162" s="103" t="s">
        <v>164</v>
      </c>
      <c r="C1162" s="104">
        <v>42438</v>
      </c>
      <c r="D1162" s="109">
        <v>31310</v>
      </c>
      <c r="E1162" s="105" t="s">
        <v>186</v>
      </c>
      <c r="F1162" s="106">
        <f t="shared" si="36"/>
        <v>563.58000000000004</v>
      </c>
      <c r="G1162" s="110">
        <f t="shared" si="37"/>
        <v>1.8000000000000002E-2</v>
      </c>
    </row>
    <row r="1163" spans="1:7" x14ac:dyDescent="0.3">
      <c r="A1163" s="103" t="s">
        <v>182</v>
      </c>
      <c r="B1163" s="103" t="s">
        <v>164</v>
      </c>
      <c r="C1163" s="104">
        <v>42591</v>
      </c>
      <c r="D1163" s="109">
        <v>251290</v>
      </c>
      <c r="E1163" s="105" t="s">
        <v>165</v>
      </c>
      <c r="F1163" s="106">
        <f t="shared" si="36"/>
        <v>7036.119999999999</v>
      </c>
      <c r="G1163" s="110">
        <f t="shared" si="37"/>
        <v>2.7999999999999997E-2</v>
      </c>
    </row>
    <row r="1164" spans="1:7" x14ac:dyDescent="0.3">
      <c r="A1164" s="103" t="s">
        <v>182</v>
      </c>
      <c r="B1164" s="103" t="s">
        <v>177</v>
      </c>
      <c r="C1164" s="104">
        <v>42602</v>
      </c>
      <c r="D1164" s="109">
        <v>125430</v>
      </c>
      <c r="E1164" s="105" t="s">
        <v>185</v>
      </c>
      <c r="F1164" s="106">
        <f t="shared" si="36"/>
        <v>2257.7400000000002</v>
      </c>
      <c r="G1164" s="110">
        <f t="shared" si="37"/>
        <v>1.8000000000000002E-2</v>
      </c>
    </row>
    <row r="1165" spans="1:7" x14ac:dyDescent="0.3">
      <c r="A1165" s="103" t="s">
        <v>178</v>
      </c>
      <c r="B1165" s="103" t="s">
        <v>177</v>
      </c>
      <c r="C1165" s="104">
        <v>42579</v>
      </c>
      <c r="D1165" s="109">
        <v>66560</v>
      </c>
      <c r="E1165" s="105" t="s">
        <v>183</v>
      </c>
      <c r="F1165" s="106">
        <f t="shared" si="36"/>
        <v>1198.0800000000002</v>
      </c>
      <c r="G1165" s="110">
        <f t="shared" si="37"/>
        <v>1.8000000000000002E-2</v>
      </c>
    </row>
    <row r="1166" spans="1:7" x14ac:dyDescent="0.3">
      <c r="A1166" s="103" t="s">
        <v>179</v>
      </c>
      <c r="B1166" s="103" t="s">
        <v>176</v>
      </c>
      <c r="C1166" s="104">
        <v>42502</v>
      </c>
      <c r="D1166" s="109">
        <v>250370</v>
      </c>
      <c r="E1166" s="105" t="s">
        <v>184</v>
      </c>
      <c r="F1166" s="106">
        <f t="shared" si="36"/>
        <v>7010.36</v>
      </c>
      <c r="G1166" s="110">
        <f t="shared" si="37"/>
        <v>2.7999999999999997E-2</v>
      </c>
    </row>
    <row r="1167" spans="1:7" x14ac:dyDescent="0.3">
      <c r="A1167" s="103" t="s">
        <v>179</v>
      </c>
      <c r="B1167" s="103" t="s">
        <v>177</v>
      </c>
      <c r="C1167" s="104">
        <v>42391</v>
      </c>
      <c r="D1167" s="109">
        <v>140650</v>
      </c>
      <c r="E1167" s="105" t="s">
        <v>186</v>
      </c>
      <c r="F1167" s="106">
        <f t="shared" si="36"/>
        <v>2531.7000000000003</v>
      </c>
      <c r="G1167" s="110">
        <f t="shared" si="37"/>
        <v>1.8000000000000002E-2</v>
      </c>
    </row>
    <row r="1168" spans="1:7" x14ac:dyDescent="0.3">
      <c r="A1168" s="103" t="s">
        <v>181</v>
      </c>
      <c r="B1168" s="103" t="s">
        <v>166</v>
      </c>
      <c r="C1168" s="104">
        <v>42602</v>
      </c>
      <c r="D1168" s="109">
        <v>120750</v>
      </c>
      <c r="E1168" s="105" t="s">
        <v>165</v>
      </c>
      <c r="F1168" s="106">
        <f t="shared" si="36"/>
        <v>2173.5000000000005</v>
      </c>
      <c r="G1168" s="110">
        <f t="shared" si="37"/>
        <v>1.8000000000000002E-2</v>
      </c>
    </row>
    <row r="1169" spans="1:7" x14ac:dyDescent="0.3">
      <c r="A1169" s="103" t="s">
        <v>179</v>
      </c>
      <c r="B1169" s="103" t="s">
        <v>166</v>
      </c>
      <c r="C1169" s="104">
        <v>42562</v>
      </c>
      <c r="D1169" s="109">
        <v>182000</v>
      </c>
      <c r="E1169" s="105" t="s">
        <v>185</v>
      </c>
      <c r="F1169" s="106">
        <f t="shared" si="36"/>
        <v>5095.9999999999991</v>
      </c>
      <c r="G1169" s="110">
        <f t="shared" si="37"/>
        <v>2.7999999999999994E-2</v>
      </c>
    </row>
    <row r="1170" spans="1:7" x14ac:dyDescent="0.3">
      <c r="A1170" s="103" t="s">
        <v>178</v>
      </c>
      <c r="B1170" s="103" t="s">
        <v>176</v>
      </c>
      <c r="C1170" s="104">
        <v>42378</v>
      </c>
      <c r="D1170" s="109">
        <v>203020</v>
      </c>
      <c r="E1170" s="105" t="s">
        <v>183</v>
      </c>
      <c r="F1170" s="106">
        <f t="shared" si="36"/>
        <v>5684.5599999999995</v>
      </c>
      <c r="G1170" s="110">
        <f t="shared" si="37"/>
        <v>2.7999999999999997E-2</v>
      </c>
    </row>
    <row r="1171" spans="1:7" x14ac:dyDescent="0.3">
      <c r="A1171" s="103" t="s">
        <v>179</v>
      </c>
      <c r="B1171" s="103" t="s">
        <v>164</v>
      </c>
      <c r="C1171" s="104">
        <v>42561</v>
      </c>
      <c r="D1171" s="109">
        <v>147140</v>
      </c>
      <c r="E1171" s="105" t="s">
        <v>184</v>
      </c>
      <c r="F1171" s="106">
        <f t="shared" si="36"/>
        <v>2648.5200000000004</v>
      </c>
      <c r="G1171" s="110">
        <f t="shared" si="37"/>
        <v>1.8000000000000002E-2</v>
      </c>
    </row>
    <row r="1172" spans="1:7" x14ac:dyDescent="0.3">
      <c r="A1172" s="103" t="s">
        <v>180</v>
      </c>
      <c r="B1172" s="103" t="s">
        <v>177</v>
      </c>
      <c r="C1172" s="104">
        <v>42517</v>
      </c>
      <c r="D1172" s="109">
        <v>261100</v>
      </c>
      <c r="E1172" s="105" t="s">
        <v>186</v>
      </c>
      <c r="F1172" s="106">
        <f t="shared" si="36"/>
        <v>7310.7999999999993</v>
      </c>
      <c r="G1172" s="110">
        <f t="shared" si="37"/>
        <v>2.7999999999999997E-2</v>
      </c>
    </row>
    <row r="1173" spans="1:7" x14ac:dyDescent="0.3">
      <c r="A1173" s="103" t="s">
        <v>178</v>
      </c>
      <c r="B1173" s="103" t="s">
        <v>164</v>
      </c>
      <c r="C1173" s="104">
        <v>42585</v>
      </c>
      <c r="D1173" s="109">
        <v>55600</v>
      </c>
      <c r="E1173" s="105" t="s">
        <v>183</v>
      </c>
      <c r="F1173" s="106">
        <f t="shared" si="36"/>
        <v>1000.8000000000001</v>
      </c>
      <c r="G1173" s="110">
        <f t="shared" si="37"/>
        <v>1.8000000000000002E-2</v>
      </c>
    </row>
    <row r="1174" spans="1:7" x14ac:dyDescent="0.3">
      <c r="A1174" s="103" t="s">
        <v>181</v>
      </c>
      <c r="B1174" s="103" t="s">
        <v>164</v>
      </c>
      <c r="C1174" s="104">
        <v>42596</v>
      </c>
      <c r="D1174" s="109">
        <v>145780</v>
      </c>
      <c r="E1174" s="105" t="s">
        <v>184</v>
      </c>
      <c r="F1174" s="106">
        <f t="shared" si="36"/>
        <v>2624.0400000000004</v>
      </c>
      <c r="G1174" s="110">
        <f t="shared" si="37"/>
        <v>1.8000000000000002E-2</v>
      </c>
    </row>
    <row r="1175" spans="1:7" x14ac:dyDescent="0.3">
      <c r="A1175" s="103" t="s">
        <v>179</v>
      </c>
      <c r="B1175" s="103" t="s">
        <v>164</v>
      </c>
      <c r="C1175" s="104">
        <v>42587</v>
      </c>
      <c r="D1175" s="109">
        <v>225910</v>
      </c>
      <c r="E1175" s="105" t="s">
        <v>186</v>
      </c>
      <c r="F1175" s="106">
        <f t="shared" si="36"/>
        <v>6325.48</v>
      </c>
      <c r="G1175" s="110">
        <f t="shared" si="37"/>
        <v>2.7999999999999997E-2</v>
      </c>
    </row>
    <row r="1176" spans="1:7" x14ac:dyDescent="0.3">
      <c r="A1176" s="103" t="s">
        <v>180</v>
      </c>
      <c r="B1176" s="103" t="s">
        <v>176</v>
      </c>
      <c r="C1176" s="104">
        <v>42453</v>
      </c>
      <c r="D1176" s="109">
        <v>137840</v>
      </c>
      <c r="E1176" s="105" t="s">
        <v>165</v>
      </c>
      <c r="F1176" s="106">
        <f t="shared" si="36"/>
        <v>2481.1200000000003</v>
      </c>
      <c r="G1176" s="110">
        <f t="shared" si="37"/>
        <v>1.8000000000000002E-2</v>
      </c>
    </row>
    <row r="1177" spans="1:7" x14ac:dyDescent="0.3">
      <c r="A1177" s="103" t="s">
        <v>180</v>
      </c>
      <c r="B1177" s="103" t="s">
        <v>164</v>
      </c>
      <c r="C1177" s="104">
        <v>42555</v>
      </c>
      <c r="D1177" s="109">
        <v>134550</v>
      </c>
      <c r="E1177" s="105" t="s">
        <v>185</v>
      </c>
      <c r="F1177" s="106">
        <f t="shared" si="36"/>
        <v>2421.9</v>
      </c>
      <c r="G1177" s="110">
        <f t="shared" si="37"/>
        <v>1.8000000000000002E-2</v>
      </c>
    </row>
    <row r="1178" spans="1:7" x14ac:dyDescent="0.3">
      <c r="A1178" s="103" t="s">
        <v>182</v>
      </c>
      <c r="B1178" s="103" t="s">
        <v>164</v>
      </c>
      <c r="C1178" s="104">
        <v>42573</v>
      </c>
      <c r="D1178" s="109">
        <v>207070</v>
      </c>
      <c r="E1178" s="105" t="s">
        <v>183</v>
      </c>
      <c r="F1178" s="106">
        <f t="shared" si="36"/>
        <v>5797.9599999999991</v>
      </c>
      <c r="G1178" s="110">
        <f t="shared" si="37"/>
        <v>2.7999999999999997E-2</v>
      </c>
    </row>
    <row r="1179" spans="1:7" x14ac:dyDescent="0.3">
      <c r="A1179" s="103" t="s">
        <v>182</v>
      </c>
      <c r="B1179" s="103" t="s">
        <v>166</v>
      </c>
      <c r="C1179" s="104">
        <v>42539</v>
      </c>
      <c r="D1179" s="109">
        <v>84760</v>
      </c>
      <c r="E1179" s="105" t="s">
        <v>184</v>
      </c>
      <c r="F1179" s="106">
        <f t="shared" si="36"/>
        <v>1525.6800000000003</v>
      </c>
      <c r="G1179" s="110">
        <f t="shared" si="37"/>
        <v>1.8000000000000002E-2</v>
      </c>
    </row>
    <row r="1180" spans="1:7" x14ac:dyDescent="0.3">
      <c r="A1180" s="103" t="s">
        <v>182</v>
      </c>
      <c r="B1180" s="103" t="s">
        <v>164</v>
      </c>
      <c r="C1180" s="104">
        <v>42416</v>
      </c>
      <c r="D1180" s="109">
        <v>210650</v>
      </c>
      <c r="E1180" s="105" t="s">
        <v>186</v>
      </c>
      <c r="F1180" s="106">
        <f t="shared" si="36"/>
        <v>5898.2</v>
      </c>
      <c r="G1180" s="110">
        <f t="shared" si="37"/>
        <v>2.8000000000000001E-2</v>
      </c>
    </row>
    <row r="1181" spans="1:7" x14ac:dyDescent="0.3">
      <c r="A1181" s="103" t="s">
        <v>181</v>
      </c>
      <c r="B1181" s="103" t="s">
        <v>166</v>
      </c>
      <c r="C1181" s="104">
        <v>42457</v>
      </c>
      <c r="D1181" s="109">
        <v>154530</v>
      </c>
      <c r="E1181" s="105" t="s">
        <v>165</v>
      </c>
      <c r="F1181" s="106">
        <f t="shared" si="36"/>
        <v>4326.8399999999992</v>
      </c>
      <c r="G1181" s="110">
        <f t="shared" si="37"/>
        <v>2.7999999999999994E-2</v>
      </c>
    </row>
    <row r="1182" spans="1:7" x14ac:dyDescent="0.3">
      <c r="A1182" s="103" t="s">
        <v>180</v>
      </c>
      <c r="B1182" s="103" t="s">
        <v>164</v>
      </c>
      <c r="C1182" s="104">
        <v>42556</v>
      </c>
      <c r="D1182" s="109">
        <v>214860</v>
      </c>
      <c r="E1182" s="105" t="s">
        <v>185</v>
      </c>
      <c r="F1182" s="106">
        <f t="shared" si="36"/>
        <v>6016.079999999999</v>
      </c>
      <c r="G1182" s="110">
        <f t="shared" si="37"/>
        <v>2.7999999999999997E-2</v>
      </c>
    </row>
    <row r="1183" spans="1:7" x14ac:dyDescent="0.3">
      <c r="A1183" s="103" t="s">
        <v>179</v>
      </c>
      <c r="B1183" s="103" t="s">
        <v>164</v>
      </c>
      <c r="C1183" s="104">
        <v>42444</v>
      </c>
      <c r="D1183" s="109">
        <v>171950</v>
      </c>
      <c r="E1183" s="105" t="s">
        <v>183</v>
      </c>
      <c r="F1183" s="106">
        <f t="shared" si="36"/>
        <v>4814.5999999999995</v>
      </c>
      <c r="G1183" s="110">
        <f t="shared" si="37"/>
        <v>2.7999999999999997E-2</v>
      </c>
    </row>
    <row r="1184" spans="1:7" x14ac:dyDescent="0.3">
      <c r="A1184" s="103" t="s">
        <v>181</v>
      </c>
      <c r="B1184" s="103" t="s">
        <v>164</v>
      </c>
      <c r="C1184" s="104">
        <v>42456</v>
      </c>
      <c r="D1184" s="109">
        <v>162380</v>
      </c>
      <c r="E1184" s="105" t="s">
        <v>184</v>
      </c>
      <c r="F1184" s="106">
        <f t="shared" si="36"/>
        <v>4546.6399999999994</v>
      </c>
      <c r="G1184" s="110">
        <f t="shared" si="37"/>
        <v>2.7999999999999997E-2</v>
      </c>
    </row>
    <row r="1185" spans="1:7" x14ac:dyDescent="0.3">
      <c r="A1185" s="103" t="s">
        <v>182</v>
      </c>
      <c r="B1185" s="103" t="s">
        <v>166</v>
      </c>
      <c r="C1185" s="104">
        <v>42435</v>
      </c>
      <c r="D1185" s="109">
        <v>97660</v>
      </c>
      <c r="E1185" s="105" t="s">
        <v>186</v>
      </c>
      <c r="F1185" s="106">
        <f t="shared" si="36"/>
        <v>1757.88</v>
      </c>
      <c r="G1185" s="110">
        <f t="shared" si="37"/>
        <v>1.8000000000000002E-2</v>
      </c>
    </row>
    <row r="1186" spans="1:7" x14ac:dyDescent="0.3">
      <c r="A1186" s="103" t="s">
        <v>181</v>
      </c>
      <c r="B1186" s="103" t="s">
        <v>164</v>
      </c>
      <c r="C1186" s="104">
        <v>42506</v>
      </c>
      <c r="D1186" s="109">
        <v>252730</v>
      </c>
      <c r="E1186" s="105" t="s">
        <v>165</v>
      </c>
      <c r="F1186" s="106">
        <f t="shared" si="36"/>
        <v>7076.44</v>
      </c>
      <c r="G1186" s="110">
        <f t="shared" si="37"/>
        <v>2.7999999999999997E-2</v>
      </c>
    </row>
    <row r="1187" spans="1:7" x14ac:dyDescent="0.3">
      <c r="A1187" s="103" t="s">
        <v>178</v>
      </c>
      <c r="B1187" s="103" t="s">
        <v>164</v>
      </c>
      <c r="C1187" s="104">
        <v>42420</v>
      </c>
      <c r="D1187" s="109">
        <v>84560</v>
      </c>
      <c r="E1187" s="105" t="s">
        <v>185</v>
      </c>
      <c r="F1187" s="106">
        <f t="shared" si="36"/>
        <v>1522.0800000000002</v>
      </c>
      <c r="G1187" s="110">
        <f t="shared" si="37"/>
        <v>1.8000000000000002E-2</v>
      </c>
    </row>
    <row r="1188" spans="1:7" x14ac:dyDescent="0.3">
      <c r="A1188" s="103" t="s">
        <v>181</v>
      </c>
      <c r="B1188" s="103" t="s">
        <v>164</v>
      </c>
      <c r="C1188" s="104">
        <v>42601</v>
      </c>
      <c r="D1188" s="109">
        <v>290430</v>
      </c>
      <c r="E1188" s="105" t="s">
        <v>183</v>
      </c>
      <c r="F1188" s="106">
        <f t="shared" si="36"/>
        <v>8132.0399999999991</v>
      </c>
      <c r="G1188" s="110">
        <f t="shared" si="37"/>
        <v>2.7999999999999997E-2</v>
      </c>
    </row>
    <row r="1189" spans="1:7" x14ac:dyDescent="0.3">
      <c r="A1189" s="103" t="s">
        <v>181</v>
      </c>
      <c r="B1189" s="103" t="s">
        <v>177</v>
      </c>
      <c r="C1189" s="104">
        <v>42417</v>
      </c>
      <c r="D1189" s="109">
        <v>194590</v>
      </c>
      <c r="E1189" s="105" t="s">
        <v>184</v>
      </c>
      <c r="F1189" s="106">
        <f t="shared" si="36"/>
        <v>5448.5199999999995</v>
      </c>
      <c r="G1189" s="110">
        <f t="shared" si="37"/>
        <v>2.7999999999999997E-2</v>
      </c>
    </row>
    <row r="1190" spans="1:7" x14ac:dyDescent="0.3">
      <c r="A1190" s="103" t="s">
        <v>179</v>
      </c>
      <c r="B1190" s="103" t="s">
        <v>164</v>
      </c>
      <c r="C1190" s="104">
        <v>42521</v>
      </c>
      <c r="D1190" s="109">
        <v>152590</v>
      </c>
      <c r="E1190" s="105" t="s">
        <v>186</v>
      </c>
      <c r="F1190" s="106">
        <f t="shared" si="36"/>
        <v>4272.5199999999995</v>
      </c>
      <c r="G1190" s="110">
        <f t="shared" si="37"/>
        <v>2.7999999999999997E-2</v>
      </c>
    </row>
    <row r="1191" spans="1:7" x14ac:dyDescent="0.3">
      <c r="A1191" s="103" t="s">
        <v>178</v>
      </c>
      <c r="B1191" s="103" t="s">
        <v>176</v>
      </c>
      <c r="C1191" s="104">
        <v>42560</v>
      </c>
      <c r="D1191" s="109">
        <v>76630</v>
      </c>
      <c r="E1191" s="105" t="s">
        <v>183</v>
      </c>
      <c r="F1191" s="106">
        <f t="shared" si="36"/>
        <v>1379.3400000000001</v>
      </c>
      <c r="G1191" s="110">
        <f t="shared" si="37"/>
        <v>1.8000000000000002E-2</v>
      </c>
    </row>
    <row r="1192" spans="1:7" x14ac:dyDescent="0.3">
      <c r="A1192" s="103" t="s">
        <v>180</v>
      </c>
      <c r="B1192" s="103" t="s">
        <v>164</v>
      </c>
      <c r="C1192" s="104">
        <v>42540</v>
      </c>
      <c r="D1192" s="109">
        <v>244970</v>
      </c>
      <c r="E1192" s="105" t="s">
        <v>184</v>
      </c>
      <c r="F1192" s="106">
        <f t="shared" si="36"/>
        <v>6859.1599999999989</v>
      </c>
      <c r="G1192" s="110">
        <f t="shared" si="37"/>
        <v>2.7999999999999997E-2</v>
      </c>
    </row>
    <row r="1193" spans="1:7" x14ac:dyDescent="0.3">
      <c r="A1193" s="103" t="s">
        <v>179</v>
      </c>
      <c r="B1193" s="103" t="s">
        <v>166</v>
      </c>
      <c r="C1193" s="104">
        <v>42382</v>
      </c>
      <c r="D1193" s="109">
        <v>64720</v>
      </c>
      <c r="E1193" s="105" t="s">
        <v>186</v>
      </c>
      <c r="F1193" s="106">
        <f t="shared" si="36"/>
        <v>1164.96</v>
      </c>
      <c r="G1193" s="110">
        <f t="shared" si="37"/>
        <v>1.8000000000000002E-2</v>
      </c>
    </row>
    <row r="1194" spans="1:7" x14ac:dyDescent="0.3">
      <c r="A1194" s="103" t="s">
        <v>178</v>
      </c>
      <c r="B1194" s="103" t="s">
        <v>177</v>
      </c>
      <c r="C1194" s="104">
        <v>42432</v>
      </c>
      <c r="D1194" s="109">
        <v>139180</v>
      </c>
      <c r="E1194" s="105" t="s">
        <v>165</v>
      </c>
      <c r="F1194" s="106">
        <f t="shared" si="36"/>
        <v>2505.2400000000002</v>
      </c>
      <c r="G1194" s="110">
        <f t="shared" si="37"/>
        <v>1.8000000000000002E-2</v>
      </c>
    </row>
    <row r="1195" spans="1:7" x14ac:dyDescent="0.3">
      <c r="A1195" s="103" t="s">
        <v>179</v>
      </c>
      <c r="B1195" s="103" t="s">
        <v>164</v>
      </c>
      <c r="C1195" s="104">
        <v>42482</v>
      </c>
      <c r="D1195" s="109">
        <v>216510</v>
      </c>
      <c r="E1195" s="105" t="s">
        <v>185</v>
      </c>
      <c r="F1195" s="106">
        <f t="shared" si="36"/>
        <v>6062.28</v>
      </c>
      <c r="G1195" s="110">
        <f t="shared" si="37"/>
        <v>2.7999999999999997E-2</v>
      </c>
    </row>
    <row r="1196" spans="1:7" x14ac:dyDescent="0.3">
      <c r="A1196" s="103" t="s">
        <v>182</v>
      </c>
      <c r="B1196" s="103" t="s">
        <v>166</v>
      </c>
      <c r="C1196" s="104">
        <v>42556</v>
      </c>
      <c r="D1196" s="109">
        <v>123540</v>
      </c>
      <c r="E1196" s="105" t="s">
        <v>183</v>
      </c>
      <c r="F1196" s="106">
        <f t="shared" si="36"/>
        <v>2223.7200000000003</v>
      </c>
      <c r="G1196" s="110">
        <f t="shared" si="37"/>
        <v>1.8000000000000002E-2</v>
      </c>
    </row>
    <row r="1197" spans="1:7" x14ac:dyDescent="0.3">
      <c r="A1197" s="103" t="s">
        <v>181</v>
      </c>
      <c r="B1197" s="103" t="s">
        <v>176</v>
      </c>
      <c r="C1197" s="104">
        <v>42578</v>
      </c>
      <c r="D1197" s="109">
        <v>231860</v>
      </c>
      <c r="E1197" s="105" t="s">
        <v>184</v>
      </c>
      <c r="F1197" s="106">
        <f t="shared" si="36"/>
        <v>6492.079999999999</v>
      </c>
      <c r="G1197" s="110">
        <f t="shared" si="37"/>
        <v>2.7999999999999997E-2</v>
      </c>
    </row>
    <row r="1198" spans="1:7" x14ac:dyDescent="0.3">
      <c r="A1198" s="103" t="s">
        <v>179</v>
      </c>
      <c r="B1198" s="103" t="s">
        <v>166</v>
      </c>
      <c r="C1198" s="104">
        <v>42503</v>
      </c>
      <c r="D1198" s="109">
        <v>174900</v>
      </c>
      <c r="E1198" s="105" t="s">
        <v>186</v>
      </c>
      <c r="F1198" s="106">
        <f t="shared" si="36"/>
        <v>4897.2</v>
      </c>
      <c r="G1198" s="110">
        <f t="shared" si="37"/>
        <v>2.8000000000000001E-2</v>
      </c>
    </row>
    <row r="1199" spans="1:7" x14ac:dyDescent="0.3">
      <c r="A1199" s="103" t="s">
        <v>181</v>
      </c>
      <c r="B1199" s="103" t="s">
        <v>177</v>
      </c>
      <c r="C1199" s="104">
        <v>42398</v>
      </c>
      <c r="D1199" s="109">
        <v>276420</v>
      </c>
      <c r="E1199" s="105" t="s">
        <v>165</v>
      </c>
      <c r="F1199" s="106">
        <f t="shared" si="36"/>
        <v>7739.7599999999993</v>
      </c>
      <c r="G1199" s="110">
        <f t="shared" si="37"/>
        <v>2.7999999999999997E-2</v>
      </c>
    </row>
    <row r="1200" spans="1:7" x14ac:dyDescent="0.3">
      <c r="A1200" s="103" t="s">
        <v>180</v>
      </c>
      <c r="B1200" s="103" t="s">
        <v>164</v>
      </c>
      <c r="C1200" s="104">
        <v>42399</v>
      </c>
      <c r="D1200" s="109">
        <v>164480</v>
      </c>
      <c r="E1200" s="105" t="s">
        <v>185</v>
      </c>
      <c r="F1200" s="106">
        <f t="shared" si="36"/>
        <v>4605.4399999999996</v>
      </c>
      <c r="G1200" s="110">
        <f t="shared" si="37"/>
        <v>2.7999999999999997E-2</v>
      </c>
    </row>
    <row r="1201" spans="1:7" x14ac:dyDescent="0.3">
      <c r="A1201" s="103" t="s">
        <v>182</v>
      </c>
      <c r="B1201" s="103" t="s">
        <v>176</v>
      </c>
      <c r="C1201" s="104">
        <v>42574</v>
      </c>
      <c r="D1201" s="109">
        <v>232450</v>
      </c>
      <c r="E1201" s="105" t="s">
        <v>183</v>
      </c>
      <c r="F1201" s="106">
        <f t="shared" si="36"/>
        <v>6508.5999999999995</v>
      </c>
      <c r="G1201" s="110">
        <f t="shared" si="37"/>
        <v>2.7999999999999997E-2</v>
      </c>
    </row>
    <row r="1202" spans="1:7" x14ac:dyDescent="0.3">
      <c r="A1202" s="103" t="s">
        <v>178</v>
      </c>
      <c r="B1202" s="103" t="s">
        <v>177</v>
      </c>
      <c r="C1202" s="104">
        <v>42399</v>
      </c>
      <c r="D1202" s="109">
        <v>149170</v>
      </c>
      <c r="E1202" s="105" t="s">
        <v>184</v>
      </c>
      <c r="F1202" s="106">
        <f t="shared" si="36"/>
        <v>2685.0600000000004</v>
      </c>
      <c r="G1202" s="110">
        <f t="shared" si="37"/>
        <v>1.8000000000000002E-2</v>
      </c>
    </row>
    <row r="1203" spans="1:7" x14ac:dyDescent="0.3">
      <c r="A1203" s="103" t="s">
        <v>178</v>
      </c>
      <c r="B1203" s="103" t="s">
        <v>176</v>
      </c>
      <c r="C1203" s="104">
        <v>42491</v>
      </c>
      <c r="D1203" s="109">
        <v>147990</v>
      </c>
      <c r="E1203" s="105" t="s">
        <v>186</v>
      </c>
      <c r="F1203" s="106">
        <f t="shared" si="36"/>
        <v>2663.82</v>
      </c>
      <c r="G1203" s="110">
        <f t="shared" si="37"/>
        <v>1.8000000000000002E-2</v>
      </c>
    </row>
    <row r="1204" spans="1:7" x14ac:dyDescent="0.3">
      <c r="A1204" s="103" t="s">
        <v>182</v>
      </c>
      <c r="B1204" s="103" t="s">
        <v>177</v>
      </c>
      <c r="C1204" s="104">
        <v>42560</v>
      </c>
      <c r="D1204" s="109">
        <v>175050</v>
      </c>
      <c r="E1204" s="105" t="s">
        <v>165</v>
      </c>
      <c r="F1204" s="106">
        <f t="shared" si="36"/>
        <v>4901.3999999999996</v>
      </c>
      <c r="G1204" s="110">
        <f t="shared" si="37"/>
        <v>2.7999999999999997E-2</v>
      </c>
    </row>
    <row r="1205" spans="1:7" x14ac:dyDescent="0.3">
      <c r="A1205" s="103" t="s">
        <v>178</v>
      </c>
      <c r="B1205" s="103" t="s">
        <v>164</v>
      </c>
      <c r="C1205" s="104">
        <v>42489</v>
      </c>
      <c r="D1205" s="109">
        <v>210830</v>
      </c>
      <c r="E1205" s="105" t="s">
        <v>185</v>
      </c>
      <c r="F1205" s="106">
        <f t="shared" si="36"/>
        <v>5903.24</v>
      </c>
      <c r="G1205" s="110">
        <f t="shared" si="37"/>
        <v>2.8000000000000001E-2</v>
      </c>
    </row>
    <row r="1206" spans="1:7" x14ac:dyDescent="0.3">
      <c r="A1206" s="103" t="s">
        <v>179</v>
      </c>
      <c r="B1206" s="103" t="s">
        <v>166</v>
      </c>
      <c r="C1206" s="104">
        <v>42404</v>
      </c>
      <c r="D1206" s="109">
        <v>219520</v>
      </c>
      <c r="E1206" s="105" t="s">
        <v>183</v>
      </c>
      <c r="F1206" s="106">
        <f t="shared" si="36"/>
        <v>6146.5599999999995</v>
      </c>
      <c r="G1206" s="110">
        <f t="shared" si="37"/>
        <v>2.7999999999999997E-2</v>
      </c>
    </row>
    <row r="1207" spans="1:7" x14ac:dyDescent="0.3">
      <c r="A1207" s="103" t="s">
        <v>180</v>
      </c>
      <c r="B1207" s="103" t="s">
        <v>164</v>
      </c>
      <c r="C1207" s="104">
        <v>42410</v>
      </c>
      <c r="D1207" s="109">
        <v>206450</v>
      </c>
      <c r="E1207" s="105" t="s">
        <v>184</v>
      </c>
      <c r="F1207" s="106">
        <f t="shared" si="36"/>
        <v>5780.5999999999995</v>
      </c>
      <c r="G1207" s="110">
        <f t="shared" si="37"/>
        <v>2.7999999999999997E-2</v>
      </c>
    </row>
    <row r="1208" spans="1:7" x14ac:dyDescent="0.3">
      <c r="A1208" s="103" t="s">
        <v>180</v>
      </c>
      <c r="B1208" s="103" t="s">
        <v>176</v>
      </c>
      <c r="C1208" s="104">
        <v>42406</v>
      </c>
      <c r="D1208" s="109">
        <v>189200</v>
      </c>
      <c r="E1208" s="105" t="s">
        <v>186</v>
      </c>
      <c r="F1208" s="106">
        <f t="shared" si="36"/>
        <v>5297.5999999999995</v>
      </c>
      <c r="G1208" s="110">
        <f t="shared" si="37"/>
        <v>2.7999999999999997E-2</v>
      </c>
    </row>
    <row r="1209" spans="1:7" x14ac:dyDescent="0.3">
      <c r="A1209" s="103" t="s">
        <v>181</v>
      </c>
      <c r="B1209" s="103" t="s">
        <v>166</v>
      </c>
      <c r="C1209" s="104">
        <v>42396</v>
      </c>
      <c r="D1209" s="109">
        <v>132840</v>
      </c>
      <c r="E1209" s="105" t="s">
        <v>183</v>
      </c>
      <c r="F1209" s="106">
        <f t="shared" si="36"/>
        <v>2391.1200000000003</v>
      </c>
      <c r="G1209" s="110">
        <f t="shared" si="37"/>
        <v>1.8000000000000002E-2</v>
      </c>
    </row>
    <row r="1210" spans="1:7" x14ac:dyDescent="0.3">
      <c r="A1210" s="103" t="s">
        <v>181</v>
      </c>
      <c r="B1210" s="103" t="s">
        <v>166</v>
      </c>
      <c r="C1210" s="104">
        <v>42574</v>
      </c>
      <c r="D1210" s="109">
        <v>63220</v>
      </c>
      <c r="E1210" s="105" t="s">
        <v>184</v>
      </c>
      <c r="F1210" s="106">
        <f t="shared" si="36"/>
        <v>1137.96</v>
      </c>
      <c r="G1210" s="110">
        <f t="shared" si="37"/>
        <v>1.8000000000000002E-2</v>
      </c>
    </row>
    <row r="1211" spans="1:7" x14ac:dyDescent="0.3">
      <c r="A1211" s="103" t="s">
        <v>181</v>
      </c>
      <c r="B1211" s="103" t="s">
        <v>164</v>
      </c>
      <c r="C1211" s="104">
        <v>42580</v>
      </c>
      <c r="D1211" s="109">
        <v>276530</v>
      </c>
      <c r="E1211" s="105" t="s">
        <v>186</v>
      </c>
      <c r="F1211" s="106">
        <f t="shared" si="36"/>
        <v>7742.8399999999992</v>
      </c>
      <c r="G1211" s="110">
        <f t="shared" si="37"/>
        <v>2.7999999999999997E-2</v>
      </c>
    </row>
    <row r="1212" spans="1:7" x14ac:dyDescent="0.3">
      <c r="A1212" s="103" t="s">
        <v>178</v>
      </c>
      <c r="B1212" s="103" t="s">
        <v>176</v>
      </c>
      <c r="C1212" s="104">
        <v>42375</v>
      </c>
      <c r="D1212" s="109">
        <v>44270</v>
      </c>
      <c r="E1212" s="105" t="s">
        <v>165</v>
      </c>
      <c r="F1212" s="106">
        <f t="shared" si="36"/>
        <v>796.86000000000013</v>
      </c>
      <c r="G1212" s="110">
        <f t="shared" si="37"/>
        <v>1.8000000000000002E-2</v>
      </c>
    </row>
    <row r="1213" spans="1:7" x14ac:dyDescent="0.3">
      <c r="A1213" s="103" t="s">
        <v>182</v>
      </c>
      <c r="B1213" s="103" t="s">
        <v>176</v>
      </c>
      <c r="C1213" s="104">
        <v>42545</v>
      </c>
      <c r="D1213" s="109">
        <v>150380</v>
      </c>
      <c r="E1213" s="105" t="s">
        <v>185</v>
      </c>
      <c r="F1213" s="106">
        <f t="shared" si="36"/>
        <v>4210.6399999999994</v>
      </c>
      <c r="G1213" s="110">
        <f t="shared" si="37"/>
        <v>2.7999999999999997E-2</v>
      </c>
    </row>
    <row r="1214" spans="1:7" x14ac:dyDescent="0.3">
      <c r="A1214" s="103" t="s">
        <v>178</v>
      </c>
      <c r="B1214" s="103" t="s">
        <v>176</v>
      </c>
      <c r="C1214" s="104">
        <v>42449</v>
      </c>
      <c r="D1214" s="109">
        <v>120790</v>
      </c>
      <c r="E1214" s="105" t="s">
        <v>183</v>
      </c>
      <c r="F1214" s="106">
        <f t="shared" si="36"/>
        <v>2174.2200000000003</v>
      </c>
      <c r="G1214" s="110">
        <f t="shared" si="37"/>
        <v>1.8000000000000002E-2</v>
      </c>
    </row>
    <row r="1215" spans="1:7" x14ac:dyDescent="0.3">
      <c r="A1215" s="103" t="s">
        <v>180</v>
      </c>
      <c r="B1215" s="103" t="s">
        <v>164</v>
      </c>
      <c r="C1215" s="104">
        <v>42440</v>
      </c>
      <c r="D1215" s="109">
        <v>176820</v>
      </c>
      <c r="E1215" s="105" t="s">
        <v>184</v>
      </c>
      <c r="F1215" s="106">
        <f t="shared" si="36"/>
        <v>4950.9599999999991</v>
      </c>
      <c r="G1215" s="110">
        <f t="shared" si="37"/>
        <v>2.7999999999999994E-2</v>
      </c>
    </row>
    <row r="1216" spans="1:7" x14ac:dyDescent="0.3">
      <c r="A1216" s="103" t="s">
        <v>181</v>
      </c>
      <c r="B1216" s="103" t="s">
        <v>164</v>
      </c>
      <c r="C1216" s="104">
        <v>42441</v>
      </c>
      <c r="D1216" s="109">
        <v>200340</v>
      </c>
      <c r="E1216" s="105" t="s">
        <v>186</v>
      </c>
      <c r="F1216" s="106">
        <f t="shared" si="36"/>
        <v>5609.5199999999995</v>
      </c>
      <c r="G1216" s="110">
        <f t="shared" si="37"/>
        <v>2.7999999999999997E-2</v>
      </c>
    </row>
    <row r="1217" spans="1:7" x14ac:dyDescent="0.3">
      <c r="A1217" s="103" t="s">
        <v>178</v>
      </c>
      <c r="B1217" s="103" t="s">
        <v>177</v>
      </c>
      <c r="C1217" s="104">
        <v>42580</v>
      </c>
      <c r="D1217" s="109">
        <v>196730</v>
      </c>
      <c r="E1217" s="105" t="s">
        <v>165</v>
      </c>
      <c r="F1217" s="106">
        <f t="shared" si="36"/>
        <v>5508.44</v>
      </c>
      <c r="G1217" s="110">
        <f t="shared" si="37"/>
        <v>2.7999999999999997E-2</v>
      </c>
    </row>
    <row r="1218" spans="1:7" x14ac:dyDescent="0.3">
      <c r="A1218" s="103" t="s">
        <v>180</v>
      </c>
      <c r="B1218" s="103" t="s">
        <v>164</v>
      </c>
      <c r="C1218" s="104">
        <v>42496</v>
      </c>
      <c r="D1218" s="109">
        <v>93140</v>
      </c>
      <c r="E1218" s="105" t="s">
        <v>185</v>
      </c>
      <c r="F1218" s="106">
        <f t="shared" si="36"/>
        <v>1676.5200000000002</v>
      </c>
      <c r="G1218" s="110">
        <f t="shared" si="37"/>
        <v>1.8000000000000002E-2</v>
      </c>
    </row>
    <row r="1219" spans="1:7" x14ac:dyDescent="0.3">
      <c r="A1219" s="103" t="s">
        <v>179</v>
      </c>
      <c r="B1219" s="103" t="s">
        <v>166</v>
      </c>
      <c r="C1219" s="104">
        <v>42599</v>
      </c>
      <c r="D1219" s="109">
        <v>280710</v>
      </c>
      <c r="E1219" s="105" t="s">
        <v>183</v>
      </c>
      <c r="F1219" s="106">
        <f t="shared" si="36"/>
        <v>7859.8799999999992</v>
      </c>
      <c r="G1219" s="110">
        <f t="shared" si="37"/>
        <v>2.7999999999999997E-2</v>
      </c>
    </row>
    <row r="1220" spans="1:7" x14ac:dyDescent="0.3">
      <c r="A1220" s="103" t="s">
        <v>180</v>
      </c>
      <c r="B1220" s="103" t="s">
        <v>166</v>
      </c>
      <c r="C1220" s="104">
        <v>42428</v>
      </c>
      <c r="D1220" s="109">
        <v>276190</v>
      </c>
      <c r="E1220" s="105" t="s">
        <v>184</v>
      </c>
      <c r="F1220" s="106">
        <f t="shared" ref="F1220:F1283" si="38">IF(D1220&gt;=150000,D1220*2.8%,D1220*1.8%)</f>
        <v>7733.3199999999988</v>
      </c>
      <c r="G1220" s="110">
        <f t="shared" ref="G1220:G1283" si="39">F1220/D1220</f>
        <v>2.7999999999999997E-2</v>
      </c>
    </row>
    <row r="1221" spans="1:7" x14ac:dyDescent="0.3">
      <c r="A1221" s="103" t="s">
        <v>179</v>
      </c>
      <c r="B1221" s="103" t="s">
        <v>166</v>
      </c>
      <c r="C1221" s="104">
        <v>42490</v>
      </c>
      <c r="D1221" s="109">
        <v>177080</v>
      </c>
      <c r="E1221" s="105" t="s">
        <v>186</v>
      </c>
      <c r="F1221" s="106">
        <f t="shared" si="38"/>
        <v>4958.24</v>
      </c>
      <c r="G1221" s="110">
        <f t="shared" si="39"/>
        <v>2.7999999999999997E-2</v>
      </c>
    </row>
    <row r="1222" spans="1:7" x14ac:dyDescent="0.3">
      <c r="A1222" s="103" t="s">
        <v>182</v>
      </c>
      <c r="B1222" s="103" t="s">
        <v>164</v>
      </c>
      <c r="C1222" s="104">
        <v>42372</v>
      </c>
      <c r="D1222" s="109">
        <v>50580</v>
      </c>
      <c r="E1222" s="105" t="s">
        <v>165</v>
      </c>
      <c r="F1222" s="106">
        <f t="shared" si="38"/>
        <v>910.44</v>
      </c>
      <c r="G1222" s="110">
        <f t="shared" si="39"/>
        <v>1.8000000000000002E-2</v>
      </c>
    </row>
    <row r="1223" spans="1:7" x14ac:dyDescent="0.3">
      <c r="A1223" s="103" t="s">
        <v>179</v>
      </c>
      <c r="B1223" s="103" t="s">
        <v>164</v>
      </c>
      <c r="C1223" s="104">
        <v>42459</v>
      </c>
      <c r="D1223" s="109">
        <v>25180</v>
      </c>
      <c r="E1223" s="105" t="s">
        <v>185</v>
      </c>
      <c r="F1223" s="106">
        <f t="shared" si="38"/>
        <v>453.24000000000007</v>
      </c>
      <c r="G1223" s="110">
        <f t="shared" si="39"/>
        <v>1.8000000000000002E-2</v>
      </c>
    </row>
    <row r="1224" spans="1:7" x14ac:dyDescent="0.3">
      <c r="A1224" s="103" t="s">
        <v>178</v>
      </c>
      <c r="B1224" s="103" t="s">
        <v>177</v>
      </c>
      <c r="C1224" s="104">
        <v>42418</v>
      </c>
      <c r="D1224" s="109">
        <v>212460</v>
      </c>
      <c r="E1224" s="105" t="s">
        <v>183</v>
      </c>
      <c r="F1224" s="106">
        <f t="shared" si="38"/>
        <v>5948.8799999999992</v>
      </c>
      <c r="G1224" s="110">
        <f t="shared" si="39"/>
        <v>2.7999999999999997E-2</v>
      </c>
    </row>
    <row r="1225" spans="1:7" x14ac:dyDescent="0.3">
      <c r="A1225" s="103" t="s">
        <v>178</v>
      </c>
      <c r="B1225" s="103" t="s">
        <v>176</v>
      </c>
      <c r="C1225" s="104">
        <v>42524</v>
      </c>
      <c r="D1225" s="109">
        <v>32950</v>
      </c>
      <c r="E1225" s="105" t="s">
        <v>184</v>
      </c>
      <c r="F1225" s="106">
        <f t="shared" si="38"/>
        <v>593.1</v>
      </c>
      <c r="G1225" s="110">
        <f t="shared" si="39"/>
        <v>1.8000000000000002E-2</v>
      </c>
    </row>
    <row r="1226" spans="1:7" x14ac:dyDescent="0.3">
      <c r="A1226" s="103" t="s">
        <v>180</v>
      </c>
      <c r="B1226" s="103" t="s">
        <v>164</v>
      </c>
      <c r="C1226" s="104">
        <v>42564</v>
      </c>
      <c r="D1226" s="109">
        <v>66120</v>
      </c>
      <c r="E1226" s="105" t="s">
        <v>186</v>
      </c>
      <c r="F1226" s="106">
        <f t="shared" si="38"/>
        <v>1190.1600000000001</v>
      </c>
      <c r="G1226" s="110">
        <f t="shared" si="39"/>
        <v>1.8000000000000002E-2</v>
      </c>
    </row>
    <row r="1227" spans="1:7" x14ac:dyDescent="0.3">
      <c r="A1227" s="103" t="s">
        <v>178</v>
      </c>
      <c r="B1227" s="103" t="s">
        <v>166</v>
      </c>
      <c r="C1227" s="104">
        <v>42430</v>
      </c>
      <c r="D1227" s="109">
        <v>31420</v>
      </c>
      <c r="E1227" s="105" t="s">
        <v>183</v>
      </c>
      <c r="F1227" s="106">
        <f t="shared" si="38"/>
        <v>565.56000000000006</v>
      </c>
      <c r="G1227" s="110">
        <f t="shared" si="39"/>
        <v>1.8000000000000002E-2</v>
      </c>
    </row>
    <row r="1228" spans="1:7" x14ac:dyDescent="0.3">
      <c r="A1228" s="103" t="s">
        <v>182</v>
      </c>
      <c r="B1228" s="103" t="s">
        <v>164</v>
      </c>
      <c r="C1228" s="104">
        <v>42436</v>
      </c>
      <c r="D1228" s="109">
        <v>276290</v>
      </c>
      <c r="E1228" s="105" t="s">
        <v>184</v>
      </c>
      <c r="F1228" s="106">
        <f t="shared" si="38"/>
        <v>7736.119999999999</v>
      </c>
      <c r="G1228" s="110">
        <f t="shared" si="39"/>
        <v>2.7999999999999997E-2</v>
      </c>
    </row>
    <row r="1229" spans="1:7" x14ac:dyDescent="0.3">
      <c r="A1229" s="103" t="s">
        <v>181</v>
      </c>
      <c r="B1229" s="103" t="s">
        <v>177</v>
      </c>
      <c r="C1229" s="104">
        <v>42392</v>
      </c>
      <c r="D1229" s="109">
        <v>85360</v>
      </c>
      <c r="E1229" s="105" t="s">
        <v>186</v>
      </c>
      <c r="F1229" s="106">
        <f t="shared" si="38"/>
        <v>1536.4800000000002</v>
      </c>
      <c r="G1229" s="110">
        <f t="shared" si="39"/>
        <v>1.8000000000000002E-2</v>
      </c>
    </row>
    <row r="1230" spans="1:7" x14ac:dyDescent="0.3">
      <c r="A1230" s="103" t="s">
        <v>178</v>
      </c>
      <c r="B1230" s="103" t="s">
        <v>164</v>
      </c>
      <c r="C1230" s="104">
        <v>42499</v>
      </c>
      <c r="D1230" s="109">
        <v>160730</v>
      </c>
      <c r="E1230" s="105" t="s">
        <v>165</v>
      </c>
      <c r="F1230" s="106">
        <f t="shared" si="38"/>
        <v>4500.4399999999996</v>
      </c>
      <c r="G1230" s="110">
        <f t="shared" si="39"/>
        <v>2.7999999999999997E-2</v>
      </c>
    </row>
    <row r="1231" spans="1:7" x14ac:dyDescent="0.3">
      <c r="A1231" s="103" t="s">
        <v>182</v>
      </c>
      <c r="B1231" s="103" t="s">
        <v>166</v>
      </c>
      <c r="C1231" s="104">
        <v>42516</v>
      </c>
      <c r="D1231" s="109">
        <v>50820</v>
      </c>
      <c r="E1231" s="105" t="s">
        <v>185</v>
      </c>
      <c r="F1231" s="106">
        <f t="shared" si="38"/>
        <v>914.7600000000001</v>
      </c>
      <c r="G1231" s="110">
        <f t="shared" si="39"/>
        <v>1.8000000000000002E-2</v>
      </c>
    </row>
    <row r="1232" spans="1:7" x14ac:dyDescent="0.3">
      <c r="A1232" s="103" t="s">
        <v>182</v>
      </c>
      <c r="B1232" s="103" t="s">
        <v>164</v>
      </c>
      <c r="C1232" s="104">
        <v>42437</v>
      </c>
      <c r="D1232" s="109">
        <v>45910</v>
      </c>
      <c r="E1232" s="105" t="s">
        <v>183</v>
      </c>
      <c r="F1232" s="106">
        <f t="shared" si="38"/>
        <v>826.38000000000011</v>
      </c>
      <c r="G1232" s="110">
        <f t="shared" si="39"/>
        <v>1.8000000000000002E-2</v>
      </c>
    </row>
    <row r="1233" spans="1:7" x14ac:dyDescent="0.3">
      <c r="A1233" s="103" t="s">
        <v>180</v>
      </c>
      <c r="B1233" s="103" t="s">
        <v>164</v>
      </c>
      <c r="C1233" s="104">
        <v>42539</v>
      </c>
      <c r="D1233" s="109">
        <v>257440</v>
      </c>
      <c r="E1233" s="105" t="s">
        <v>184</v>
      </c>
      <c r="F1233" s="106">
        <f t="shared" si="38"/>
        <v>7208.32</v>
      </c>
      <c r="G1233" s="110">
        <f t="shared" si="39"/>
        <v>2.8000000000000001E-2</v>
      </c>
    </row>
    <row r="1234" spans="1:7" x14ac:dyDescent="0.3">
      <c r="A1234" s="103" t="s">
        <v>181</v>
      </c>
      <c r="B1234" s="103" t="s">
        <v>164</v>
      </c>
      <c r="C1234" s="104">
        <v>42471</v>
      </c>
      <c r="D1234" s="109">
        <v>292530</v>
      </c>
      <c r="E1234" s="105" t="s">
        <v>186</v>
      </c>
      <c r="F1234" s="106">
        <f t="shared" si="38"/>
        <v>8190.8399999999992</v>
      </c>
      <c r="G1234" s="110">
        <f t="shared" si="39"/>
        <v>2.7999999999999997E-2</v>
      </c>
    </row>
    <row r="1235" spans="1:7" x14ac:dyDescent="0.3">
      <c r="A1235" s="103" t="s">
        <v>181</v>
      </c>
      <c r="B1235" s="103" t="s">
        <v>166</v>
      </c>
      <c r="C1235" s="104">
        <v>42467</v>
      </c>
      <c r="D1235" s="109">
        <v>278900</v>
      </c>
      <c r="E1235" s="105" t="s">
        <v>165</v>
      </c>
      <c r="F1235" s="106">
        <f t="shared" si="38"/>
        <v>7809.1999999999989</v>
      </c>
      <c r="G1235" s="110">
        <f t="shared" si="39"/>
        <v>2.7999999999999997E-2</v>
      </c>
    </row>
    <row r="1236" spans="1:7" x14ac:dyDescent="0.3">
      <c r="A1236" s="103" t="s">
        <v>182</v>
      </c>
      <c r="B1236" s="103" t="s">
        <v>164</v>
      </c>
      <c r="C1236" s="104">
        <v>42519</v>
      </c>
      <c r="D1236" s="109">
        <v>236960</v>
      </c>
      <c r="E1236" s="105" t="s">
        <v>185</v>
      </c>
      <c r="F1236" s="106">
        <f t="shared" si="38"/>
        <v>6634.8799999999992</v>
      </c>
      <c r="G1236" s="110">
        <f t="shared" si="39"/>
        <v>2.7999999999999997E-2</v>
      </c>
    </row>
    <row r="1237" spans="1:7" x14ac:dyDescent="0.3">
      <c r="A1237" s="103" t="s">
        <v>178</v>
      </c>
      <c r="B1237" s="103" t="s">
        <v>164</v>
      </c>
      <c r="C1237" s="104">
        <v>42478</v>
      </c>
      <c r="D1237" s="109">
        <v>142240</v>
      </c>
      <c r="E1237" s="105" t="s">
        <v>183</v>
      </c>
      <c r="F1237" s="106">
        <f t="shared" si="38"/>
        <v>2560.3200000000002</v>
      </c>
      <c r="G1237" s="110">
        <f t="shared" si="39"/>
        <v>1.8000000000000002E-2</v>
      </c>
    </row>
    <row r="1238" spans="1:7" x14ac:dyDescent="0.3">
      <c r="A1238" s="103" t="s">
        <v>181</v>
      </c>
      <c r="B1238" s="103" t="s">
        <v>166</v>
      </c>
      <c r="C1238" s="104">
        <v>42414</v>
      </c>
      <c r="D1238" s="109">
        <v>165420</v>
      </c>
      <c r="E1238" s="105" t="s">
        <v>184</v>
      </c>
      <c r="F1238" s="106">
        <f t="shared" si="38"/>
        <v>4631.7599999999993</v>
      </c>
      <c r="G1238" s="110">
        <f t="shared" si="39"/>
        <v>2.7999999999999997E-2</v>
      </c>
    </row>
    <row r="1239" spans="1:7" x14ac:dyDescent="0.3">
      <c r="A1239" s="103" t="s">
        <v>180</v>
      </c>
      <c r="B1239" s="103" t="s">
        <v>176</v>
      </c>
      <c r="C1239" s="104">
        <v>42421</v>
      </c>
      <c r="D1239" s="109">
        <v>191800</v>
      </c>
      <c r="E1239" s="105" t="s">
        <v>186</v>
      </c>
      <c r="F1239" s="106">
        <f t="shared" si="38"/>
        <v>5370.4</v>
      </c>
      <c r="G1239" s="110">
        <f t="shared" si="39"/>
        <v>2.7999999999999997E-2</v>
      </c>
    </row>
    <row r="1240" spans="1:7" x14ac:dyDescent="0.3">
      <c r="A1240" s="103" t="s">
        <v>180</v>
      </c>
      <c r="B1240" s="103" t="s">
        <v>176</v>
      </c>
      <c r="C1240" s="104">
        <v>42375</v>
      </c>
      <c r="D1240" s="109">
        <v>194750</v>
      </c>
      <c r="E1240" s="105" t="s">
        <v>165</v>
      </c>
      <c r="F1240" s="106">
        <f t="shared" si="38"/>
        <v>5452.9999999999991</v>
      </c>
      <c r="G1240" s="110">
        <f t="shared" si="39"/>
        <v>2.7999999999999994E-2</v>
      </c>
    </row>
    <row r="1241" spans="1:7" x14ac:dyDescent="0.3">
      <c r="A1241" s="103" t="s">
        <v>181</v>
      </c>
      <c r="B1241" s="103" t="s">
        <v>176</v>
      </c>
      <c r="C1241" s="104">
        <v>42409</v>
      </c>
      <c r="D1241" s="109">
        <v>193100</v>
      </c>
      <c r="E1241" s="105" t="s">
        <v>185</v>
      </c>
      <c r="F1241" s="106">
        <f t="shared" si="38"/>
        <v>5406.7999999999993</v>
      </c>
      <c r="G1241" s="110">
        <f t="shared" si="39"/>
        <v>2.7999999999999997E-2</v>
      </c>
    </row>
    <row r="1242" spans="1:7" x14ac:dyDescent="0.3">
      <c r="A1242" s="103" t="s">
        <v>181</v>
      </c>
      <c r="B1242" s="103" t="s">
        <v>164</v>
      </c>
      <c r="C1242" s="104">
        <v>42584</v>
      </c>
      <c r="D1242" s="109">
        <v>236350</v>
      </c>
      <c r="E1242" s="105" t="s">
        <v>183</v>
      </c>
      <c r="F1242" s="106">
        <f t="shared" si="38"/>
        <v>6617.7999999999993</v>
      </c>
      <c r="G1242" s="110">
        <f t="shared" si="39"/>
        <v>2.7999999999999997E-2</v>
      </c>
    </row>
    <row r="1243" spans="1:7" x14ac:dyDescent="0.3">
      <c r="A1243" s="103" t="s">
        <v>180</v>
      </c>
      <c r="B1243" s="103" t="s">
        <v>166</v>
      </c>
      <c r="C1243" s="104">
        <v>42540</v>
      </c>
      <c r="D1243" s="109">
        <v>206340</v>
      </c>
      <c r="E1243" s="105" t="s">
        <v>184</v>
      </c>
      <c r="F1243" s="106">
        <f t="shared" si="38"/>
        <v>5777.5199999999995</v>
      </c>
      <c r="G1243" s="110">
        <f t="shared" si="39"/>
        <v>2.7999999999999997E-2</v>
      </c>
    </row>
    <row r="1244" spans="1:7" x14ac:dyDescent="0.3">
      <c r="A1244" s="103" t="s">
        <v>180</v>
      </c>
      <c r="B1244" s="103" t="s">
        <v>164</v>
      </c>
      <c r="C1244" s="104">
        <v>42600</v>
      </c>
      <c r="D1244" s="109">
        <v>218490</v>
      </c>
      <c r="E1244" s="105" t="s">
        <v>186</v>
      </c>
      <c r="F1244" s="106">
        <f t="shared" si="38"/>
        <v>6117.7199999999993</v>
      </c>
      <c r="G1244" s="110">
        <f t="shared" si="39"/>
        <v>2.7999999999999997E-2</v>
      </c>
    </row>
    <row r="1245" spans="1:7" x14ac:dyDescent="0.3">
      <c r="A1245" s="103" t="s">
        <v>181</v>
      </c>
      <c r="B1245" s="103" t="s">
        <v>177</v>
      </c>
      <c r="C1245" s="104">
        <v>42473</v>
      </c>
      <c r="D1245" s="109">
        <v>227910</v>
      </c>
      <c r="E1245" s="105" t="s">
        <v>183</v>
      </c>
      <c r="F1245" s="106">
        <f t="shared" si="38"/>
        <v>6381.48</v>
      </c>
      <c r="G1245" s="110">
        <f t="shared" si="39"/>
        <v>2.7999999999999997E-2</v>
      </c>
    </row>
    <row r="1246" spans="1:7" x14ac:dyDescent="0.3">
      <c r="A1246" s="103" t="s">
        <v>182</v>
      </c>
      <c r="B1246" s="103" t="s">
        <v>164</v>
      </c>
      <c r="C1246" s="104">
        <v>42540</v>
      </c>
      <c r="D1246" s="109">
        <v>141270</v>
      </c>
      <c r="E1246" s="105" t="s">
        <v>184</v>
      </c>
      <c r="F1246" s="106">
        <f t="shared" si="38"/>
        <v>2542.86</v>
      </c>
      <c r="G1246" s="110">
        <f t="shared" si="39"/>
        <v>1.8000000000000002E-2</v>
      </c>
    </row>
    <row r="1247" spans="1:7" x14ac:dyDescent="0.3">
      <c r="A1247" s="103" t="s">
        <v>182</v>
      </c>
      <c r="B1247" s="103" t="s">
        <v>164</v>
      </c>
      <c r="C1247" s="104">
        <v>42380</v>
      </c>
      <c r="D1247" s="109">
        <v>119810</v>
      </c>
      <c r="E1247" s="105" t="s">
        <v>186</v>
      </c>
      <c r="F1247" s="106">
        <f t="shared" si="38"/>
        <v>2156.5800000000004</v>
      </c>
      <c r="G1247" s="110">
        <f t="shared" si="39"/>
        <v>1.8000000000000002E-2</v>
      </c>
    </row>
    <row r="1248" spans="1:7" x14ac:dyDescent="0.3">
      <c r="A1248" s="103" t="s">
        <v>180</v>
      </c>
      <c r="B1248" s="103" t="s">
        <v>177</v>
      </c>
      <c r="C1248" s="104">
        <v>42600</v>
      </c>
      <c r="D1248" s="109">
        <v>195970</v>
      </c>
      <c r="E1248" s="105" t="s">
        <v>165</v>
      </c>
      <c r="F1248" s="106">
        <f t="shared" si="38"/>
        <v>5487.16</v>
      </c>
      <c r="G1248" s="110">
        <f t="shared" si="39"/>
        <v>2.8000000000000001E-2</v>
      </c>
    </row>
    <row r="1249" spans="1:7" x14ac:dyDescent="0.3">
      <c r="A1249" s="103" t="s">
        <v>180</v>
      </c>
      <c r="B1249" s="103" t="s">
        <v>176</v>
      </c>
      <c r="C1249" s="104">
        <v>42601</v>
      </c>
      <c r="D1249" s="109">
        <v>266190</v>
      </c>
      <c r="E1249" s="105" t="s">
        <v>185</v>
      </c>
      <c r="F1249" s="106">
        <f t="shared" si="38"/>
        <v>7453.3199999999988</v>
      </c>
      <c r="G1249" s="110">
        <f t="shared" si="39"/>
        <v>2.7999999999999997E-2</v>
      </c>
    </row>
    <row r="1250" spans="1:7" x14ac:dyDescent="0.3">
      <c r="A1250" s="103" t="s">
        <v>178</v>
      </c>
      <c r="B1250" s="103" t="s">
        <v>164</v>
      </c>
      <c r="C1250" s="104">
        <v>42512</v>
      </c>
      <c r="D1250" s="109">
        <v>169770</v>
      </c>
      <c r="E1250" s="105" t="s">
        <v>183</v>
      </c>
      <c r="F1250" s="106">
        <f t="shared" si="38"/>
        <v>4753.5599999999995</v>
      </c>
      <c r="G1250" s="110">
        <f t="shared" si="39"/>
        <v>2.7999999999999997E-2</v>
      </c>
    </row>
    <row r="1251" spans="1:7" x14ac:dyDescent="0.3">
      <c r="A1251" s="103" t="s">
        <v>182</v>
      </c>
      <c r="B1251" s="103" t="s">
        <v>166</v>
      </c>
      <c r="C1251" s="104">
        <v>42438</v>
      </c>
      <c r="D1251" s="109">
        <v>261770</v>
      </c>
      <c r="E1251" s="105" t="s">
        <v>184</v>
      </c>
      <c r="F1251" s="106">
        <f t="shared" si="38"/>
        <v>7329.5599999999995</v>
      </c>
      <c r="G1251" s="110">
        <f t="shared" si="39"/>
        <v>2.7999999999999997E-2</v>
      </c>
    </row>
    <row r="1252" spans="1:7" x14ac:dyDescent="0.3">
      <c r="A1252" s="103" t="s">
        <v>179</v>
      </c>
      <c r="B1252" s="103" t="s">
        <v>177</v>
      </c>
      <c r="C1252" s="104">
        <v>42420</v>
      </c>
      <c r="D1252" s="109">
        <v>27800</v>
      </c>
      <c r="E1252" s="105" t="s">
        <v>186</v>
      </c>
      <c r="F1252" s="106">
        <f t="shared" si="38"/>
        <v>500.40000000000003</v>
      </c>
      <c r="G1252" s="110">
        <f t="shared" si="39"/>
        <v>1.8000000000000002E-2</v>
      </c>
    </row>
    <row r="1253" spans="1:7" x14ac:dyDescent="0.3">
      <c r="A1253" s="103" t="s">
        <v>181</v>
      </c>
      <c r="B1253" s="103" t="s">
        <v>164</v>
      </c>
      <c r="C1253" s="104">
        <v>42515</v>
      </c>
      <c r="D1253" s="109">
        <v>162170</v>
      </c>
      <c r="E1253" s="105" t="s">
        <v>165</v>
      </c>
      <c r="F1253" s="106">
        <f t="shared" si="38"/>
        <v>4540.7599999999993</v>
      </c>
      <c r="G1253" s="110">
        <f t="shared" si="39"/>
        <v>2.7999999999999997E-2</v>
      </c>
    </row>
    <row r="1254" spans="1:7" x14ac:dyDescent="0.3">
      <c r="A1254" s="103" t="s">
        <v>179</v>
      </c>
      <c r="B1254" s="103" t="s">
        <v>164</v>
      </c>
      <c r="C1254" s="104">
        <v>42446</v>
      </c>
      <c r="D1254" s="109">
        <v>51500</v>
      </c>
      <c r="E1254" s="105" t="s">
        <v>185</v>
      </c>
      <c r="F1254" s="106">
        <f t="shared" si="38"/>
        <v>927.00000000000011</v>
      </c>
      <c r="G1254" s="110">
        <f t="shared" si="39"/>
        <v>1.8000000000000002E-2</v>
      </c>
    </row>
    <row r="1255" spans="1:7" x14ac:dyDescent="0.3">
      <c r="A1255" s="103" t="s">
        <v>178</v>
      </c>
      <c r="B1255" s="103" t="s">
        <v>166</v>
      </c>
      <c r="C1255" s="104">
        <v>42556</v>
      </c>
      <c r="D1255" s="109">
        <v>246490</v>
      </c>
      <c r="E1255" s="105" t="s">
        <v>183</v>
      </c>
      <c r="F1255" s="106">
        <f t="shared" si="38"/>
        <v>6901.7199999999993</v>
      </c>
      <c r="G1255" s="110">
        <f t="shared" si="39"/>
        <v>2.7999999999999997E-2</v>
      </c>
    </row>
    <row r="1256" spans="1:7" x14ac:dyDescent="0.3">
      <c r="A1256" s="103" t="s">
        <v>180</v>
      </c>
      <c r="B1256" s="103" t="s">
        <v>176</v>
      </c>
      <c r="C1256" s="104">
        <v>42437</v>
      </c>
      <c r="D1256" s="109">
        <v>108090</v>
      </c>
      <c r="E1256" s="105" t="s">
        <v>184</v>
      </c>
      <c r="F1256" s="106">
        <f t="shared" si="38"/>
        <v>1945.6200000000001</v>
      </c>
      <c r="G1256" s="110">
        <f t="shared" si="39"/>
        <v>1.8000000000000002E-2</v>
      </c>
    </row>
    <row r="1257" spans="1:7" x14ac:dyDescent="0.3">
      <c r="A1257" s="103" t="s">
        <v>182</v>
      </c>
      <c r="B1257" s="103" t="s">
        <v>177</v>
      </c>
      <c r="C1257" s="104">
        <v>42534</v>
      </c>
      <c r="D1257" s="109">
        <v>260200</v>
      </c>
      <c r="E1257" s="105" t="s">
        <v>186</v>
      </c>
      <c r="F1257" s="106">
        <f t="shared" si="38"/>
        <v>7285.5999999999995</v>
      </c>
      <c r="G1257" s="110">
        <f t="shared" si="39"/>
        <v>2.7999999999999997E-2</v>
      </c>
    </row>
    <row r="1258" spans="1:7" x14ac:dyDescent="0.3">
      <c r="A1258" s="103" t="s">
        <v>178</v>
      </c>
      <c r="B1258" s="103" t="s">
        <v>164</v>
      </c>
      <c r="C1258" s="104">
        <v>42405</v>
      </c>
      <c r="D1258" s="109">
        <v>63430</v>
      </c>
      <c r="E1258" s="105" t="s">
        <v>165</v>
      </c>
      <c r="F1258" s="106">
        <f t="shared" si="38"/>
        <v>1141.7400000000002</v>
      </c>
      <c r="G1258" s="110">
        <f t="shared" si="39"/>
        <v>1.8000000000000002E-2</v>
      </c>
    </row>
    <row r="1259" spans="1:7" x14ac:dyDescent="0.3">
      <c r="A1259" s="103" t="s">
        <v>179</v>
      </c>
      <c r="B1259" s="103" t="s">
        <v>164</v>
      </c>
      <c r="C1259" s="104">
        <v>42479</v>
      </c>
      <c r="D1259" s="109">
        <v>213940</v>
      </c>
      <c r="E1259" s="105" t="s">
        <v>185</v>
      </c>
      <c r="F1259" s="106">
        <f t="shared" si="38"/>
        <v>5990.32</v>
      </c>
      <c r="G1259" s="110">
        <f t="shared" si="39"/>
        <v>2.7999999999999997E-2</v>
      </c>
    </row>
    <row r="1260" spans="1:7" x14ac:dyDescent="0.3">
      <c r="A1260" s="103" t="s">
        <v>179</v>
      </c>
      <c r="B1260" s="103" t="s">
        <v>177</v>
      </c>
      <c r="C1260" s="104">
        <v>42459</v>
      </c>
      <c r="D1260" s="109">
        <v>111870</v>
      </c>
      <c r="E1260" s="105" t="s">
        <v>183</v>
      </c>
      <c r="F1260" s="106">
        <f t="shared" si="38"/>
        <v>2013.6600000000003</v>
      </c>
      <c r="G1260" s="110">
        <f t="shared" si="39"/>
        <v>1.8000000000000002E-2</v>
      </c>
    </row>
    <row r="1261" spans="1:7" x14ac:dyDescent="0.3">
      <c r="A1261" s="103" t="s">
        <v>179</v>
      </c>
      <c r="B1261" s="103" t="s">
        <v>176</v>
      </c>
      <c r="C1261" s="104">
        <v>42415</v>
      </c>
      <c r="D1261" s="109">
        <v>59250</v>
      </c>
      <c r="E1261" s="105" t="s">
        <v>184</v>
      </c>
      <c r="F1261" s="106">
        <f t="shared" si="38"/>
        <v>1066.5000000000002</v>
      </c>
      <c r="G1261" s="110">
        <f t="shared" si="39"/>
        <v>1.8000000000000002E-2</v>
      </c>
    </row>
    <row r="1262" spans="1:7" x14ac:dyDescent="0.3">
      <c r="A1262" s="103" t="s">
        <v>182</v>
      </c>
      <c r="B1262" s="103" t="s">
        <v>164</v>
      </c>
      <c r="C1262" s="104">
        <v>42381</v>
      </c>
      <c r="D1262" s="109">
        <v>241650</v>
      </c>
      <c r="E1262" s="105" t="s">
        <v>186</v>
      </c>
      <c r="F1262" s="106">
        <f t="shared" si="38"/>
        <v>6766.1999999999989</v>
      </c>
      <c r="G1262" s="110">
        <f t="shared" si="39"/>
        <v>2.7999999999999997E-2</v>
      </c>
    </row>
    <row r="1263" spans="1:7" x14ac:dyDescent="0.3">
      <c r="A1263" s="103" t="s">
        <v>182</v>
      </c>
      <c r="B1263" s="103" t="s">
        <v>177</v>
      </c>
      <c r="C1263" s="104">
        <v>42491</v>
      </c>
      <c r="D1263" s="109">
        <v>277220</v>
      </c>
      <c r="E1263" s="105" t="s">
        <v>183</v>
      </c>
      <c r="F1263" s="106">
        <f t="shared" si="38"/>
        <v>7762.1599999999989</v>
      </c>
      <c r="G1263" s="110">
        <f t="shared" si="39"/>
        <v>2.7999999999999997E-2</v>
      </c>
    </row>
    <row r="1264" spans="1:7" x14ac:dyDescent="0.3">
      <c r="A1264" s="103" t="s">
        <v>182</v>
      </c>
      <c r="B1264" s="103" t="s">
        <v>176</v>
      </c>
      <c r="C1264" s="104">
        <v>42378</v>
      </c>
      <c r="D1264" s="109">
        <v>228030</v>
      </c>
      <c r="E1264" s="105" t="s">
        <v>184</v>
      </c>
      <c r="F1264" s="106">
        <f t="shared" si="38"/>
        <v>6384.8399999999992</v>
      </c>
      <c r="G1264" s="110">
        <f t="shared" si="39"/>
        <v>2.7999999999999997E-2</v>
      </c>
    </row>
    <row r="1265" spans="1:7" x14ac:dyDescent="0.3">
      <c r="A1265" s="103" t="s">
        <v>179</v>
      </c>
      <c r="B1265" s="103" t="s">
        <v>164</v>
      </c>
      <c r="C1265" s="104">
        <v>42448</v>
      </c>
      <c r="D1265" s="109">
        <v>80900</v>
      </c>
      <c r="E1265" s="105" t="s">
        <v>186</v>
      </c>
      <c r="F1265" s="106">
        <f t="shared" si="38"/>
        <v>1456.2000000000003</v>
      </c>
      <c r="G1265" s="110">
        <f t="shared" si="39"/>
        <v>1.8000000000000002E-2</v>
      </c>
    </row>
    <row r="1266" spans="1:7" x14ac:dyDescent="0.3">
      <c r="A1266" s="103" t="s">
        <v>178</v>
      </c>
      <c r="B1266" s="103" t="s">
        <v>176</v>
      </c>
      <c r="C1266" s="104">
        <v>42463</v>
      </c>
      <c r="D1266" s="109">
        <v>54310</v>
      </c>
      <c r="E1266" s="105" t="s">
        <v>165</v>
      </c>
      <c r="F1266" s="106">
        <f t="shared" si="38"/>
        <v>977.58000000000015</v>
      </c>
      <c r="G1266" s="110">
        <f t="shared" si="39"/>
        <v>1.8000000000000002E-2</v>
      </c>
    </row>
    <row r="1267" spans="1:7" x14ac:dyDescent="0.3">
      <c r="A1267" s="103" t="s">
        <v>180</v>
      </c>
      <c r="B1267" s="103" t="s">
        <v>164</v>
      </c>
      <c r="C1267" s="104">
        <v>42373</v>
      </c>
      <c r="D1267" s="109">
        <v>93180</v>
      </c>
      <c r="E1267" s="105" t="s">
        <v>185</v>
      </c>
      <c r="F1267" s="106">
        <f t="shared" si="38"/>
        <v>1677.2400000000002</v>
      </c>
      <c r="G1267" s="110">
        <f t="shared" si="39"/>
        <v>1.8000000000000002E-2</v>
      </c>
    </row>
    <row r="1268" spans="1:7" x14ac:dyDescent="0.3">
      <c r="A1268" s="103" t="s">
        <v>181</v>
      </c>
      <c r="B1268" s="103" t="s">
        <v>176</v>
      </c>
      <c r="C1268" s="104">
        <v>42596</v>
      </c>
      <c r="D1268" s="109">
        <v>93120</v>
      </c>
      <c r="E1268" s="105" t="s">
        <v>183</v>
      </c>
      <c r="F1268" s="106">
        <f t="shared" si="38"/>
        <v>1676.1600000000003</v>
      </c>
      <c r="G1268" s="110">
        <f t="shared" si="39"/>
        <v>1.8000000000000002E-2</v>
      </c>
    </row>
    <row r="1269" spans="1:7" x14ac:dyDescent="0.3">
      <c r="A1269" s="103" t="s">
        <v>180</v>
      </c>
      <c r="B1269" s="103" t="s">
        <v>164</v>
      </c>
      <c r="C1269" s="104">
        <v>42529</v>
      </c>
      <c r="D1269" s="109">
        <v>37390</v>
      </c>
      <c r="E1269" s="105" t="s">
        <v>184</v>
      </c>
      <c r="F1269" s="106">
        <f t="shared" si="38"/>
        <v>673.0200000000001</v>
      </c>
      <c r="G1269" s="110">
        <f t="shared" si="39"/>
        <v>1.8000000000000002E-2</v>
      </c>
    </row>
    <row r="1270" spans="1:7" x14ac:dyDescent="0.3">
      <c r="A1270" s="103" t="s">
        <v>178</v>
      </c>
      <c r="B1270" s="103" t="s">
        <v>164</v>
      </c>
      <c r="C1270" s="104">
        <v>42410</v>
      </c>
      <c r="D1270" s="109">
        <v>200750</v>
      </c>
      <c r="E1270" s="105" t="s">
        <v>186</v>
      </c>
      <c r="F1270" s="106">
        <f t="shared" si="38"/>
        <v>5620.9999999999991</v>
      </c>
      <c r="G1270" s="110">
        <f t="shared" si="39"/>
        <v>2.7999999999999997E-2</v>
      </c>
    </row>
    <row r="1271" spans="1:7" x14ac:dyDescent="0.3">
      <c r="A1271" s="103" t="s">
        <v>179</v>
      </c>
      <c r="B1271" s="103" t="s">
        <v>164</v>
      </c>
      <c r="C1271" s="104">
        <v>42397</v>
      </c>
      <c r="D1271" s="109">
        <v>86320</v>
      </c>
      <c r="E1271" s="105" t="s">
        <v>165</v>
      </c>
      <c r="F1271" s="106">
        <f t="shared" si="38"/>
        <v>1553.7600000000002</v>
      </c>
      <c r="G1271" s="110">
        <f t="shared" si="39"/>
        <v>1.8000000000000002E-2</v>
      </c>
    </row>
    <row r="1272" spans="1:7" x14ac:dyDescent="0.3">
      <c r="A1272" s="103" t="s">
        <v>181</v>
      </c>
      <c r="B1272" s="103" t="s">
        <v>176</v>
      </c>
      <c r="C1272" s="104">
        <v>42449</v>
      </c>
      <c r="D1272" s="109">
        <v>245290</v>
      </c>
      <c r="E1272" s="105" t="s">
        <v>185</v>
      </c>
      <c r="F1272" s="106">
        <f t="shared" si="38"/>
        <v>6868.119999999999</v>
      </c>
      <c r="G1272" s="110">
        <f t="shared" si="39"/>
        <v>2.7999999999999997E-2</v>
      </c>
    </row>
    <row r="1273" spans="1:7" x14ac:dyDescent="0.3">
      <c r="A1273" s="103" t="s">
        <v>181</v>
      </c>
      <c r="B1273" s="103" t="s">
        <v>176</v>
      </c>
      <c r="C1273" s="104">
        <v>42550</v>
      </c>
      <c r="D1273" s="109">
        <v>191520</v>
      </c>
      <c r="E1273" s="105" t="s">
        <v>183</v>
      </c>
      <c r="F1273" s="106">
        <f t="shared" si="38"/>
        <v>5362.5599999999995</v>
      </c>
      <c r="G1273" s="110">
        <f t="shared" si="39"/>
        <v>2.7999999999999997E-2</v>
      </c>
    </row>
    <row r="1274" spans="1:7" x14ac:dyDescent="0.3">
      <c r="A1274" s="103" t="s">
        <v>178</v>
      </c>
      <c r="B1274" s="103" t="s">
        <v>164</v>
      </c>
      <c r="C1274" s="104">
        <v>42508</v>
      </c>
      <c r="D1274" s="109">
        <v>28850</v>
      </c>
      <c r="E1274" s="105" t="s">
        <v>184</v>
      </c>
      <c r="F1274" s="106">
        <f t="shared" si="38"/>
        <v>519.30000000000007</v>
      </c>
      <c r="G1274" s="110">
        <f t="shared" si="39"/>
        <v>1.8000000000000002E-2</v>
      </c>
    </row>
    <row r="1275" spans="1:7" x14ac:dyDescent="0.3">
      <c r="A1275" s="103" t="s">
        <v>178</v>
      </c>
      <c r="B1275" s="103" t="s">
        <v>164</v>
      </c>
      <c r="C1275" s="104">
        <v>42494</v>
      </c>
      <c r="D1275" s="109">
        <v>201650</v>
      </c>
      <c r="E1275" s="105" t="s">
        <v>186</v>
      </c>
      <c r="F1275" s="106">
        <f t="shared" si="38"/>
        <v>5646.2</v>
      </c>
      <c r="G1275" s="110">
        <f t="shared" si="39"/>
        <v>2.8000000000000001E-2</v>
      </c>
    </row>
    <row r="1276" spans="1:7" x14ac:dyDescent="0.3">
      <c r="A1276" s="103" t="s">
        <v>179</v>
      </c>
      <c r="B1276" s="103" t="s">
        <v>166</v>
      </c>
      <c r="C1276" s="104">
        <v>42526</v>
      </c>
      <c r="D1276" s="109">
        <v>44130</v>
      </c>
      <c r="E1276" s="105" t="s">
        <v>165</v>
      </c>
      <c r="F1276" s="106">
        <f t="shared" si="38"/>
        <v>794.34000000000015</v>
      </c>
      <c r="G1276" s="110">
        <f t="shared" si="39"/>
        <v>1.8000000000000002E-2</v>
      </c>
    </row>
    <row r="1277" spans="1:7" x14ac:dyDescent="0.3">
      <c r="A1277" s="103" t="s">
        <v>179</v>
      </c>
      <c r="B1277" s="103" t="s">
        <v>164</v>
      </c>
      <c r="C1277" s="104">
        <v>42377</v>
      </c>
      <c r="D1277" s="109">
        <v>134940</v>
      </c>
      <c r="E1277" s="105" t="s">
        <v>185</v>
      </c>
      <c r="F1277" s="106">
        <f t="shared" si="38"/>
        <v>2428.92</v>
      </c>
      <c r="G1277" s="110">
        <f t="shared" si="39"/>
        <v>1.8000000000000002E-2</v>
      </c>
    </row>
    <row r="1278" spans="1:7" x14ac:dyDescent="0.3">
      <c r="A1278" s="103" t="s">
        <v>179</v>
      </c>
      <c r="B1278" s="103" t="s">
        <v>166</v>
      </c>
      <c r="C1278" s="104">
        <v>42456</v>
      </c>
      <c r="D1278" s="109">
        <v>189250</v>
      </c>
      <c r="E1278" s="105" t="s">
        <v>183</v>
      </c>
      <c r="F1278" s="106">
        <f t="shared" si="38"/>
        <v>5298.9999999999991</v>
      </c>
      <c r="G1278" s="110">
        <f t="shared" si="39"/>
        <v>2.7999999999999994E-2</v>
      </c>
    </row>
    <row r="1279" spans="1:7" x14ac:dyDescent="0.3">
      <c r="A1279" s="103" t="s">
        <v>178</v>
      </c>
      <c r="B1279" s="103" t="s">
        <v>176</v>
      </c>
      <c r="C1279" s="104">
        <v>42573</v>
      </c>
      <c r="D1279" s="109">
        <v>27280</v>
      </c>
      <c r="E1279" s="105" t="s">
        <v>184</v>
      </c>
      <c r="F1279" s="106">
        <f t="shared" si="38"/>
        <v>491.04000000000008</v>
      </c>
      <c r="G1279" s="110">
        <f t="shared" si="39"/>
        <v>1.8000000000000002E-2</v>
      </c>
    </row>
    <row r="1280" spans="1:7" x14ac:dyDescent="0.3">
      <c r="A1280" s="103" t="s">
        <v>178</v>
      </c>
      <c r="B1280" s="103" t="s">
        <v>177</v>
      </c>
      <c r="C1280" s="104">
        <v>42415</v>
      </c>
      <c r="D1280" s="109">
        <v>95440</v>
      </c>
      <c r="E1280" s="105" t="s">
        <v>186</v>
      </c>
      <c r="F1280" s="106">
        <f t="shared" si="38"/>
        <v>1717.9200000000003</v>
      </c>
      <c r="G1280" s="110">
        <f t="shared" si="39"/>
        <v>1.8000000000000002E-2</v>
      </c>
    </row>
    <row r="1281" spans="1:7" x14ac:dyDescent="0.3">
      <c r="A1281" s="103" t="s">
        <v>178</v>
      </c>
      <c r="B1281" s="103" t="s">
        <v>177</v>
      </c>
      <c r="C1281" s="104">
        <v>42482</v>
      </c>
      <c r="D1281" s="109">
        <v>286090</v>
      </c>
      <c r="E1281" s="105" t="s">
        <v>183</v>
      </c>
      <c r="F1281" s="106">
        <f t="shared" si="38"/>
        <v>8010.5199999999995</v>
      </c>
      <c r="G1281" s="110">
        <f t="shared" si="39"/>
        <v>2.7999999999999997E-2</v>
      </c>
    </row>
    <row r="1282" spans="1:7" x14ac:dyDescent="0.3">
      <c r="A1282" s="103" t="s">
        <v>181</v>
      </c>
      <c r="B1282" s="103" t="s">
        <v>166</v>
      </c>
      <c r="C1282" s="104">
        <v>42539</v>
      </c>
      <c r="D1282" s="109">
        <v>216670</v>
      </c>
      <c r="E1282" s="105" t="s">
        <v>184</v>
      </c>
      <c r="F1282" s="106">
        <f t="shared" si="38"/>
        <v>6066.7599999999993</v>
      </c>
      <c r="G1282" s="110">
        <f t="shared" si="39"/>
        <v>2.7999999999999997E-2</v>
      </c>
    </row>
    <row r="1283" spans="1:7" x14ac:dyDescent="0.3">
      <c r="A1283" s="103" t="s">
        <v>181</v>
      </c>
      <c r="B1283" s="103" t="s">
        <v>166</v>
      </c>
      <c r="C1283" s="104">
        <v>42467</v>
      </c>
      <c r="D1283" s="109">
        <v>110750</v>
      </c>
      <c r="E1283" s="105" t="s">
        <v>186</v>
      </c>
      <c r="F1283" s="106">
        <f t="shared" si="38"/>
        <v>1993.5000000000002</v>
      </c>
      <c r="G1283" s="110">
        <f t="shared" si="39"/>
        <v>1.8000000000000002E-2</v>
      </c>
    </row>
    <row r="1284" spans="1:7" x14ac:dyDescent="0.3">
      <c r="A1284" s="103" t="s">
        <v>182</v>
      </c>
      <c r="B1284" s="103" t="s">
        <v>164</v>
      </c>
      <c r="C1284" s="104">
        <v>42398</v>
      </c>
      <c r="D1284" s="109">
        <v>111330</v>
      </c>
      <c r="E1284" s="105" t="s">
        <v>165</v>
      </c>
      <c r="F1284" s="106">
        <f t="shared" ref="F1284:F1347" si="40">IF(D1284&gt;=150000,D1284*2.8%,D1284*1.8%)</f>
        <v>2003.9400000000003</v>
      </c>
      <c r="G1284" s="110">
        <f t="shared" ref="G1284:G1347" si="41">F1284/D1284</f>
        <v>1.8000000000000002E-2</v>
      </c>
    </row>
    <row r="1285" spans="1:7" x14ac:dyDescent="0.3">
      <c r="A1285" s="103" t="s">
        <v>181</v>
      </c>
      <c r="B1285" s="103" t="s">
        <v>164</v>
      </c>
      <c r="C1285" s="104">
        <v>42581</v>
      </c>
      <c r="D1285" s="109">
        <v>105520</v>
      </c>
      <c r="E1285" s="105" t="s">
        <v>185</v>
      </c>
      <c r="F1285" s="106">
        <f t="shared" si="40"/>
        <v>1899.3600000000001</v>
      </c>
      <c r="G1285" s="110">
        <f t="shared" si="41"/>
        <v>1.8000000000000002E-2</v>
      </c>
    </row>
    <row r="1286" spans="1:7" x14ac:dyDescent="0.3">
      <c r="A1286" s="103" t="s">
        <v>178</v>
      </c>
      <c r="B1286" s="103" t="s">
        <v>177</v>
      </c>
      <c r="C1286" s="104">
        <v>42400</v>
      </c>
      <c r="D1286" s="109">
        <v>265530</v>
      </c>
      <c r="E1286" s="105" t="s">
        <v>183</v>
      </c>
      <c r="F1286" s="106">
        <f t="shared" si="40"/>
        <v>7434.8399999999992</v>
      </c>
      <c r="G1286" s="110">
        <f t="shared" si="41"/>
        <v>2.7999999999999997E-2</v>
      </c>
    </row>
    <row r="1287" spans="1:7" x14ac:dyDescent="0.3">
      <c r="A1287" s="103" t="s">
        <v>180</v>
      </c>
      <c r="B1287" s="103" t="s">
        <v>164</v>
      </c>
      <c r="C1287" s="104">
        <v>42425</v>
      </c>
      <c r="D1287" s="109">
        <v>193570</v>
      </c>
      <c r="E1287" s="105" t="s">
        <v>184</v>
      </c>
      <c r="F1287" s="106">
        <f t="shared" si="40"/>
        <v>5419.9599999999991</v>
      </c>
      <c r="G1287" s="110">
        <f t="shared" si="41"/>
        <v>2.7999999999999997E-2</v>
      </c>
    </row>
    <row r="1288" spans="1:7" x14ac:dyDescent="0.3">
      <c r="A1288" s="103" t="s">
        <v>180</v>
      </c>
      <c r="B1288" s="103" t="s">
        <v>164</v>
      </c>
      <c r="C1288" s="104">
        <v>42469</v>
      </c>
      <c r="D1288" s="109">
        <v>110600</v>
      </c>
      <c r="E1288" s="105" t="s">
        <v>186</v>
      </c>
      <c r="F1288" s="106">
        <f t="shared" si="40"/>
        <v>1990.8000000000002</v>
      </c>
      <c r="G1288" s="110">
        <f t="shared" si="41"/>
        <v>1.8000000000000002E-2</v>
      </c>
    </row>
    <row r="1289" spans="1:7" x14ac:dyDescent="0.3">
      <c r="A1289" s="103" t="s">
        <v>180</v>
      </c>
      <c r="B1289" s="103" t="s">
        <v>164</v>
      </c>
      <c r="C1289" s="104">
        <v>42582</v>
      </c>
      <c r="D1289" s="109">
        <v>44280</v>
      </c>
      <c r="E1289" s="105" t="s">
        <v>165</v>
      </c>
      <c r="F1289" s="106">
        <f t="shared" si="40"/>
        <v>797.04000000000008</v>
      </c>
      <c r="G1289" s="110">
        <f t="shared" si="41"/>
        <v>1.8000000000000002E-2</v>
      </c>
    </row>
    <row r="1290" spans="1:7" x14ac:dyDescent="0.3">
      <c r="A1290" s="103" t="s">
        <v>178</v>
      </c>
      <c r="B1290" s="103" t="s">
        <v>177</v>
      </c>
      <c r="C1290" s="104">
        <v>42464</v>
      </c>
      <c r="D1290" s="109">
        <v>81290</v>
      </c>
      <c r="E1290" s="105" t="s">
        <v>185</v>
      </c>
      <c r="F1290" s="106">
        <f t="shared" si="40"/>
        <v>1463.2200000000003</v>
      </c>
      <c r="G1290" s="110">
        <f t="shared" si="41"/>
        <v>1.8000000000000002E-2</v>
      </c>
    </row>
    <row r="1291" spans="1:7" x14ac:dyDescent="0.3">
      <c r="A1291" s="103" t="s">
        <v>179</v>
      </c>
      <c r="B1291" s="103" t="s">
        <v>164</v>
      </c>
      <c r="C1291" s="104">
        <v>42594</v>
      </c>
      <c r="D1291" s="109">
        <v>136310</v>
      </c>
      <c r="E1291" s="105" t="s">
        <v>183</v>
      </c>
      <c r="F1291" s="106">
        <f t="shared" si="40"/>
        <v>2453.5800000000004</v>
      </c>
      <c r="G1291" s="110">
        <f t="shared" si="41"/>
        <v>1.8000000000000002E-2</v>
      </c>
    </row>
    <row r="1292" spans="1:7" x14ac:dyDescent="0.3">
      <c r="A1292" s="103" t="s">
        <v>182</v>
      </c>
      <c r="B1292" s="103" t="s">
        <v>164</v>
      </c>
      <c r="C1292" s="104">
        <v>42421</v>
      </c>
      <c r="D1292" s="109">
        <v>207740</v>
      </c>
      <c r="E1292" s="105" t="s">
        <v>184</v>
      </c>
      <c r="F1292" s="106">
        <f t="shared" si="40"/>
        <v>5816.7199999999993</v>
      </c>
      <c r="G1292" s="110">
        <f t="shared" si="41"/>
        <v>2.7999999999999997E-2</v>
      </c>
    </row>
    <row r="1293" spans="1:7" x14ac:dyDescent="0.3">
      <c r="A1293" s="103" t="s">
        <v>181</v>
      </c>
      <c r="B1293" s="103" t="s">
        <v>166</v>
      </c>
      <c r="C1293" s="104">
        <v>42497</v>
      </c>
      <c r="D1293" s="109">
        <v>201000</v>
      </c>
      <c r="E1293" s="105" t="s">
        <v>186</v>
      </c>
      <c r="F1293" s="106">
        <f t="shared" si="40"/>
        <v>5627.9999999999991</v>
      </c>
      <c r="G1293" s="110">
        <f t="shared" si="41"/>
        <v>2.7999999999999997E-2</v>
      </c>
    </row>
    <row r="1294" spans="1:7" x14ac:dyDescent="0.3">
      <c r="A1294" s="103" t="s">
        <v>182</v>
      </c>
      <c r="B1294" s="103" t="s">
        <v>166</v>
      </c>
      <c r="C1294" s="104">
        <v>42374</v>
      </c>
      <c r="D1294" s="109">
        <v>226480</v>
      </c>
      <c r="E1294" s="105" t="s">
        <v>165</v>
      </c>
      <c r="F1294" s="106">
        <f t="shared" si="40"/>
        <v>6341.44</v>
      </c>
      <c r="G1294" s="110">
        <f t="shared" si="41"/>
        <v>2.7999999999999997E-2</v>
      </c>
    </row>
    <row r="1295" spans="1:7" x14ac:dyDescent="0.3">
      <c r="A1295" s="103" t="s">
        <v>179</v>
      </c>
      <c r="B1295" s="103" t="s">
        <v>166</v>
      </c>
      <c r="C1295" s="104">
        <v>42502</v>
      </c>
      <c r="D1295" s="109">
        <v>73540</v>
      </c>
      <c r="E1295" s="105" t="s">
        <v>185</v>
      </c>
      <c r="F1295" s="106">
        <f t="shared" si="40"/>
        <v>1323.7200000000003</v>
      </c>
      <c r="G1295" s="110">
        <f t="shared" si="41"/>
        <v>1.8000000000000002E-2</v>
      </c>
    </row>
    <row r="1296" spans="1:7" x14ac:dyDescent="0.3">
      <c r="A1296" s="103" t="s">
        <v>179</v>
      </c>
      <c r="B1296" s="103" t="s">
        <v>164</v>
      </c>
      <c r="C1296" s="104">
        <v>42421</v>
      </c>
      <c r="D1296" s="109">
        <v>25480</v>
      </c>
      <c r="E1296" s="105" t="s">
        <v>183</v>
      </c>
      <c r="F1296" s="106">
        <f t="shared" si="40"/>
        <v>458.64000000000004</v>
      </c>
      <c r="G1296" s="110">
        <f t="shared" si="41"/>
        <v>1.8000000000000002E-2</v>
      </c>
    </row>
    <row r="1297" spans="1:7" x14ac:dyDescent="0.3">
      <c r="A1297" s="103" t="s">
        <v>179</v>
      </c>
      <c r="B1297" s="103" t="s">
        <v>166</v>
      </c>
      <c r="C1297" s="104">
        <v>42484</v>
      </c>
      <c r="D1297" s="109">
        <v>294020</v>
      </c>
      <c r="E1297" s="105" t="s">
        <v>184</v>
      </c>
      <c r="F1297" s="106">
        <f t="shared" si="40"/>
        <v>8232.56</v>
      </c>
      <c r="G1297" s="110">
        <f t="shared" si="41"/>
        <v>2.7999999999999997E-2</v>
      </c>
    </row>
    <row r="1298" spans="1:7" x14ac:dyDescent="0.3">
      <c r="A1298" s="103" t="s">
        <v>182</v>
      </c>
      <c r="B1298" s="103" t="s">
        <v>176</v>
      </c>
      <c r="C1298" s="104">
        <v>42519</v>
      </c>
      <c r="D1298" s="109">
        <v>231060</v>
      </c>
      <c r="E1298" s="105" t="s">
        <v>186</v>
      </c>
      <c r="F1298" s="106">
        <f t="shared" si="40"/>
        <v>6469.6799999999994</v>
      </c>
      <c r="G1298" s="110">
        <f t="shared" si="41"/>
        <v>2.7999999999999997E-2</v>
      </c>
    </row>
    <row r="1299" spans="1:7" x14ac:dyDescent="0.3">
      <c r="A1299" s="103" t="s">
        <v>180</v>
      </c>
      <c r="B1299" s="103" t="s">
        <v>176</v>
      </c>
      <c r="C1299" s="104">
        <v>42382</v>
      </c>
      <c r="D1299" s="109">
        <v>249320</v>
      </c>
      <c r="E1299" s="105" t="s">
        <v>183</v>
      </c>
      <c r="F1299" s="106">
        <f t="shared" si="40"/>
        <v>6980.9599999999991</v>
      </c>
      <c r="G1299" s="110">
        <f t="shared" si="41"/>
        <v>2.7999999999999997E-2</v>
      </c>
    </row>
    <row r="1300" spans="1:7" x14ac:dyDescent="0.3">
      <c r="A1300" s="103" t="s">
        <v>180</v>
      </c>
      <c r="B1300" s="103" t="s">
        <v>176</v>
      </c>
      <c r="C1300" s="104">
        <v>42509</v>
      </c>
      <c r="D1300" s="109">
        <v>26560</v>
      </c>
      <c r="E1300" s="105" t="s">
        <v>184</v>
      </c>
      <c r="F1300" s="106">
        <f t="shared" si="40"/>
        <v>478.08000000000004</v>
      </c>
      <c r="G1300" s="110">
        <f t="shared" si="41"/>
        <v>1.8000000000000002E-2</v>
      </c>
    </row>
    <row r="1301" spans="1:7" x14ac:dyDescent="0.3">
      <c r="A1301" s="103" t="s">
        <v>180</v>
      </c>
      <c r="B1301" s="103" t="s">
        <v>177</v>
      </c>
      <c r="C1301" s="104">
        <v>42493</v>
      </c>
      <c r="D1301" s="109">
        <v>214760</v>
      </c>
      <c r="E1301" s="105" t="s">
        <v>186</v>
      </c>
      <c r="F1301" s="106">
        <f t="shared" si="40"/>
        <v>6013.28</v>
      </c>
      <c r="G1301" s="110">
        <f t="shared" si="41"/>
        <v>2.7999999999999997E-2</v>
      </c>
    </row>
    <row r="1302" spans="1:7" x14ac:dyDescent="0.3">
      <c r="A1302" s="103" t="s">
        <v>178</v>
      </c>
      <c r="B1302" s="103" t="s">
        <v>164</v>
      </c>
      <c r="C1302" s="104">
        <v>42515</v>
      </c>
      <c r="D1302" s="109">
        <v>276470</v>
      </c>
      <c r="E1302" s="105" t="s">
        <v>165</v>
      </c>
      <c r="F1302" s="106">
        <f t="shared" si="40"/>
        <v>7741.1599999999989</v>
      </c>
      <c r="G1302" s="110">
        <f t="shared" si="41"/>
        <v>2.7999999999999997E-2</v>
      </c>
    </row>
    <row r="1303" spans="1:7" x14ac:dyDescent="0.3">
      <c r="A1303" s="103" t="s">
        <v>182</v>
      </c>
      <c r="B1303" s="103" t="s">
        <v>176</v>
      </c>
      <c r="C1303" s="104">
        <v>42551</v>
      </c>
      <c r="D1303" s="109">
        <v>293840</v>
      </c>
      <c r="E1303" s="105" t="s">
        <v>185</v>
      </c>
      <c r="F1303" s="106">
        <f t="shared" si="40"/>
        <v>8227.5199999999986</v>
      </c>
      <c r="G1303" s="110">
        <f t="shared" si="41"/>
        <v>2.7999999999999994E-2</v>
      </c>
    </row>
    <row r="1304" spans="1:7" x14ac:dyDescent="0.3">
      <c r="A1304" s="103" t="s">
        <v>180</v>
      </c>
      <c r="B1304" s="103" t="s">
        <v>164</v>
      </c>
      <c r="C1304" s="104">
        <v>42459</v>
      </c>
      <c r="D1304" s="109">
        <v>114130</v>
      </c>
      <c r="E1304" s="105" t="s">
        <v>183</v>
      </c>
      <c r="F1304" s="106">
        <f t="shared" si="40"/>
        <v>2054.34</v>
      </c>
      <c r="G1304" s="110">
        <f t="shared" si="41"/>
        <v>1.8000000000000002E-2</v>
      </c>
    </row>
    <row r="1305" spans="1:7" x14ac:dyDescent="0.3">
      <c r="A1305" s="103" t="s">
        <v>181</v>
      </c>
      <c r="B1305" s="103" t="s">
        <v>164</v>
      </c>
      <c r="C1305" s="104">
        <v>42450</v>
      </c>
      <c r="D1305" s="109">
        <v>226670</v>
      </c>
      <c r="E1305" s="105" t="s">
        <v>184</v>
      </c>
      <c r="F1305" s="106">
        <f t="shared" si="40"/>
        <v>6346.7599999999993</v>
      </c>
      <c r="G1305" s="110">
        <f t="shared" si="41"/>
        <v>2.7999999999999997E-2</v>
      </c>
    </row>
    <row r="1306" spans="1:7" x14ac:dyDescent="0.3">
      <c r="A1306" s="103" t="s">
        <v>182</v>
      </c>
      <c r="B1306" s="103" t="s">
        <v>176</v>
      </c>
      <c r="C1306" s="104">
        <v>42565</v>
      </c>
      <c r="D1306" s="109">
        <v>252430</v>
      </c>
      <c r="E1306" s="105" t="s">
        <v>186</v>
      </c>
      <c r="F1306" s="106">
        <f t="shared" si="40"/>
        <v>7068.0399999999991</v>
      </c>
      <c r="G1306" s="110">
        <f t="shared" si="41"/>
        <v>2.7999999999999997E-2</v>
      </c>
    </row>
    <row r="1307" spans="1:7" x14ac:dyDescent="0.3">
      <c r="A1307" s="103" t="s">
        <v>181</v>
      </c>
      <c r="B1307" s="103" t="s">
        <v>164</v>
      </c>
      <c r="C1307" s="104">
        <v>42596</v>
      </c>
      <c r="D1307" s="109">
        <v>212610</v>
      </c>
      <c r="E1307" s="105" t="s">
        <v>165</v>
      </c>
      <c r="F1307" s="106">
        <f t="shared" si="40"/>
        <v>5953.079999999999</v>
      </c>
      <c r="G1307" s="110">
        <f t="shared" si="41"/>
        <v>2.7999999999999997E-2</v>
      </c>
    </row>
    <row r="1308" spans="1:7" x14ac:dyDescent="0.3">
      <c r="A1308" s="103" t="s">
        <v>180</v>
      </c>
      <c r="B1308" s="103" t="s">
        <v>177</v>
      </c>
      <c r="C1308" s="104">
        <v>42438</v>
      </c>
      <c r="D1308" s="109">
        <v>27640</v>
      </c>
      <c r="E1308" s="105" t="s">
        <v>185</v>
      </c>
      <c r="F1308" s="106">
        <f t="shared" si="40"/>
        <v>497.52000000000004</v>
      </c>
      <c r="G1308" s="110">
        <f t="shared" si="41"/>
        <v>1.8000000000000002E-2</v>
      </c>
    </row>
    <row r="1309" spans="1:7" x14ac:dyDescent="0.3">
      <c r="A1309" s="103" t="s">
        <v>179</v>
      </c>
      <c r="B1309" s="103" t="s">
        <v>166</v>
      </c>
      <c r="C1309" s="104">
        <v>42405</v>
      </c>
      <c r="D1309" s="109">
        <v>237540</v>
      </c>
      <c r="E1309" s="105" t="s">
        <v>183</v>
      </c>
      <c r="F1309" s="106">
        <f t="shared" si="40"/>
        <v>6651.119999999999</v>
      </c>
      <c r="G1309" s="110">
        <f t="shared" si="41"/>
        <v>2.7999999999999997E-2</v>
      </c>
    </row>
    <row r="1310" spans="1:7" x14ac:dyDescent="0.3">
      <c r="A1310" s="103" t="s">
        <v>182</v>
      </c>
      <c r="B1310" s="103" t="s">
        <v>166</v>
      </c>
      <c r="C1310" s="104">
        <v>42423</v>
      </c>
      <c r="D1310" s="109">
        <v>103530</v>
      </c>
      <c r="E1310" s="105" t="s">
        <v>184</v>
      </c>
      <c r="F1310" s="106">
        <f t="shared" si="40"/>
        <v>1863.5400000000002</v>
      </c>
      <c r="G1310" s="110">
        <f t="shared" si="41"/>
        <v>1.8000000000000002E-2</v>
      </c>
    </row>
    <row r="1311" spans="1:7" x14ac:dyDescent="0.3">
      <c r="A1311" s="103" t="s">
        <v>179</v>
      </c>
      <c r="B1311" s="103" t="s">
        <v>164</v>
      </c>
      <c r="C1311" s="104">
        <v>42519</v>
      </c>
      <c r="D1311" s="109">
        <v>149230</v>
      </c>
      <c r="E1311" s="105" t="s">
        <v>186</v>
      </c>
      <c r="F1311" s="106">
        <f t="shared" si="40"/>
        <v>2686.1400000000003</v>
      </c>
      <c r="G1311" s="110">
        <f t="shared" si="41"/>
        <v>1.8000000000000002E-2</v>
      </c>
    </row>
    <row r="1312" spans="1:7" x14ac:dyDescent="0.3">
      <c r="A1312" s="103" t="s">
        <v>179</v>
      </c>
      <c r="B1312" s="103" t="s">
        <v>164</v>
      </c>
      <c r="C1312" s="104">
        <v>42532</v>
      </c>
      <c r="D1312" s="109">
        <v>278380</v>
      </c>
      <c r="E1312" s="105" t="s">
        <v>165</v>
      </c>
      <c r="F1312" s="106">
        <f t="shared" si="40"/>
        <v>7794.6399999999994</v>
      </c>
      <c r="G1312" s="110">
        <f t="shared" si="41"/>
        <v>2.7999999999999997E-2</v>
      </c>
    </row>
    <row r="1313" spans="1:7" x14ac:dyDescent="0.3">
      <c r="A1313" s="103" t="s">
        <v>180</v>
      </c>
      <c r="B1313" s="103" t="s">
        <v>166</v>
      </c>
      <c r="C1313" s="104">
        <v>42394</v>
      </c>
      <c r="D1313" s="109">
        <v>187230</v>
      </c>
      <c r="E1313" s="105" t="s">
        <v>185</v>
      </c>
      <c r="F1313" s="106">
        <f t="shared" si="40"/>
        <v>5242.4399999999996</v>
      </c>
      <c r="G1313" s="110">
        <f t="shared" si="41"/>
        <v>2.7999999999999997E-2</v>
      </c>
    </row>
    <row r="1314" spans="1:7" x14ac:dyDescent="0.3">
      <c r="A1314" s="103" t="s">
        <v>178</v>
      </c>
      <c r="B1314" s="103" t="s">
        <v>166</v>
      </c>
      <c r="C1314" s="104">
        <v>42525</v>
      </c>
      <c r="D1314" s="109">
        <v>231060</v>
      </c>
      <c r="E1314" s="105" t="s">
        <v>183</v>
      </c>
      <c r="F1314" s="106">
        <f t="shared" si="40"/>
        <v>6469.6799999999994</v>
      </c>
      <c r="G1314" s="110">
        <f t="shared" si="41"/>
        <v>2.7999999999999997E-2</v>
      </c>
    </row>
    <row r="1315" spans="1:7" x14ac:dyDescent="0.3">
      <c r="A1315" s="103" t="s">
        <v>181</v>
      </c>
      <c r="B1315" s="103" t="s">
        <v>164</v>
      </c>
      <c r="C1315" s="104">
        <v>42540</v>
      </c>
      <c r="D1315" s="109">
        <v>159400</v>
      </c>
      <c r="E1315" s="105" t="s">
        <v>184</v>
      </c>
      <c r="F1315" s="106">
        <f t="shared" si="40"/>
        <v>4463.2</v>
      </c>
      <c r="G1315" s="110">
        <f t="shared" si="41"/>
        <v>2.8000000000000001E-2</v>
      </c>
    </row>
    <row r="1316" spans="1:7" x14ac:dyDescent="0.3">
      <c r="A1316" s="103" t="s">
        <v>180</v>
      </c>
      <c r="B1316" s="103" t="s">
        <v>177</v>
      </c>
      <c r="C1316" s="104">
        <v>42466</v>
      </c>
      <c r="D1316" s="109">
        <v>241130</v>
      </c>
      <c r="E1316" s="105" t="s">
        <v>186</v>
      </c>
      <c r="F1316" s="106">
        <f t="shared" si="40"/>
        <v>6751.6399999999994</v>
      </c>
      <c r="G1316" s="110">
        <f t="shared" si="41"/>
        <v>2.7999999999999997E-2</v>
      </c>
    </row>
    <row r="1317" spans="1:7" x14ac:dyDescent="0.3">
      <c r="A1317" s="103" t="s">
        <v>179</v>
      </c>
      <c r="B1317" s="103" t="s">
        <v>164</v>
      </c>
      <c r="C1317" s="104">
        <v>42403</v>
      </c>
      <c r="D1317" s="109">
        <v>77210</v>
      </c>
      <c r="E1317" s="105" t="s">
        <v>183</v>
      </c>
      <c r="F1317" s="106">
        <f t="shared" si="40"/>
        <v>1389.7800000000002</v>
      </c>
      <c r="G1317" s="110">
        <f t="shared" si="41"/>
        <v>1.8000000000000002E-2</v>
      </c>
    </row>
    <row r="1318" spans="1:7" x14ac:dyDescent="0.3">
      <c r="A1318" s="103" t="s">
        <v>180</v>
      </c>
      <c r="B1318" s="103" t="s">
        <v>164</v>
      </c>
      <c r="C1318" s="104">
        <v>42586</v>
      </c>
      <c r="D1318" s="109">
        <v>69610</v>
      </c>
      <c r="E1318" s="105" t="s">
        <v>184</v>
      </c>
      <c r="F1318" s="106">
        <f t="shared" si="40"/>
        <v>1252.9800000000002</v>
      </c>
      <c r="G1318" s="110">
        <f t="shared" si="41"/>
        <v>1.8000000000000002E-2</v>
      </c>
    </row>
    <row r="1319" spans="1:7" x14ac:dyDescent="0.3">
      <c r="A1319" s="103" t="s">
        <v>179</v>
      </c>
      <c r="B1319" s="103" t="s">
        <v>177</v>
      </c>
      <c r="C1319" s="104">
        <v>42482</v>
      </c>
      <c r="D1319" s="109">
        <v>170810</v>
      </c>
      <c r="E1319" s="105" t="s">
        <v>186</v>
      </c>
      <c r="F1319" s="106">
        <f t="shared" si="40"/>
        <v>4782.6799999999994</v>
      </c>
      <c r="G1319" s="110">
        <f t="shared" si="41"/>
        <v>2.7999999999999997E-2</v>
      </c>
    </row>
    <row r="1320" spans="1:7" x14ac:dyDescent="0.3">
      <c r="A1320" s="103" t="s">
        <v>182</v>
      </c>
      <c r="B1320" s="103" t="s">
        <v>176</v>
      </c>
      <c r="C1320" s="104">
        <v>42546</v>
      </c>
      <c r="D1320" s="109">
        <v>176310</v>
      </c>
      <c r="E1320" s="105" t="s">
        <v>165</v>
      </c>
      <c r="F1320" s="106">
        <f t="shared" si="40"/>
        <v>4936.6799999999994</v>
      </c>
      <c r="G1320" s="110">
        <f t="shared" si="41"/>
        <v>2.7999999999999997E-2</v>
      </c>
    </row>
    <row r="1321" spans="1:7" x14ac:dyDescent="0.3">
      <c r="A1321" s="103" t="s">
        <v>178</v>
      </c>
      <c r="B1321" s="103" t="s">
        <v>177</v>
      </c>
      <c r="C1321" s="104">
        <v>42448</v>
      </c>
      <c r="D1321" s="109">
        <v>59050</v>
      </c>
      <c r="E1321" s="105" t="s">
        <v>185</v>
      </c>
      <c r="F1321" s="106">
        <f t="shared" si="40"/>
        <v>1062.9000000000001</v>
      </c>
      <c r="G1321" s="110">
        <f t="shared" si="41"/>
        <v>1.8000000000000002E-2</v>
      </c>
    </row>
    <row r="1322" spans="1:7" x14ac:dyDescent="0.3">
      <c r="A1322" s="103" t="s">
        <v>181</v>
      </c>
      <c r="B1322" s="103" t="s">
        <v>176</v>
      </c>
      <c r="C1322" s="104">
        <v>42546</v>
      </c>
      <c r="D1322" s="109">
        <v>133900</v>
      </c>
      <c r="E1322" s="105" t="s">
        <v>183</v>
      </c>
      <c r="F1322" s="106">
        <f t="shared" si="40"/>
        <v>2410.2000000000003</v>
      </c>
      <c r="G1322" s="110">
        <f t="shared" si="41"/>
        <v>1.8000000000000002E-2</v>
      </c>
    </row>
    <row r="1323" spans="1:7" x14ac:dyDescent="0.3">
      <c r="A1323" s="103" t="s">
        <v>182</v>
      </c>
      <c r="B1323" s="103" t="s">
        <v>164</v>
      </c>
      <c r="C1323" s="104">
        <v>42582</v>
      </c>
      <c r="D1323" s="109">
        <v>253150</v>
      </c>
      <c r="E1323" s="105" t="s">
        <v>184</v>
      </c>
      <c r="F1323" s="106">
        <f t="shared" si="40"/>
        <v>7088.1999999999989</v>
      </c>
      <c r="G1323" s="110">
        <f t="shared" si="41"/>
        <v>2.7999999999999997E-2</v>
      </c>
    </row>
    <row r="1324" spans="1:7" x14ac:dyDescent="0.3">
      <c r="A1324" s="103" t="s">
        <v>180</v>
      </c>
      <c r="B1324" s="103" t="s">
        <v>177</v>
      </c>
      <c r="C1324" s="104">
        <v>42546</v>
      </c>
      <c r="D1324" s="109">
        <v>169330</v>
      </c>
      <c r="E1324" s="105" t="s">
        <v>186</v>
      </c>
      <c r="F1324" s="106">
        <f t="shared" si="40"/>
        <v>4741.24</v>
      </c>
      <c r="G1324" s="110">
        <f t="shared" si="41"/>
        <v>2.7999999999999997E-2</v>
      </c>
    </row>
    <row r="1325" spans="1:7" x14ac:dyDescent="0.3">
      <c r="A1325" s="103" t="s">
        <v>182</v>
      </c>
      <c r="B1325" s="103" t="s">
        <v>166</v>
      </c>
      <c r="C1325" s="104">
        <v>42375</v>
      </c>
      <c r="D1325" s="109">
        <v>263630</v>
      </c>
      <c r="E1325" s="105" t="s">
        <v>165</v>
      </c>
      <c r="F1325" s="106">
        <f t="shared" si="40"/>
        <v>7381.6399999999994</v>
      </c>
      <c r="G1325" s="110">
        <f t="shared" si="41"/>
        <v>2.7999999999999997E-2</v>
      </c>
    </row>
    <row r="1326" spans="1:7" x14ac:dyDescent="0.3">
      <c r="A1326" s="103" t="s">
        <v>181</v>
      </c>
      <c r="B1326" s="103" t="s">
        <v>164</v>
      </c>
      <c r="C1326" s="104">
        <v>42599</v>
      </c>
      <c r="D1326" s="109">
        <v>130790</v>
      </c>
      <c r="E1326" s="105" t="s">
        <v>185</v>
      </c>
      <c r="F1326" s="106">
        <f t="shared" si="40"/>
        <v>2354.2200000000003</v>
      </c>
      <c r="G1326" s="110">
        <f t="shared" si="41"/>
        <v>1.8000000000000002E-2</v>
      </c>
    </row>
    <row r="1327" spans="1:7" x14ac:dyDescent="0.3">
      <c r="A1327" s="103" t="s">
        <v>181</v>
      </c>
      <c r="B1327" s="103" t="s">
        <v>166</v>
      </c>
      <c r="C1327" s="104">
        <v>42424</v>
      </c>
      <c r="D1327" s="109">
        <v>128000</v>
      </c>
      <c r="E1327" s="105" t="s">
        <v>183</v>
      </c>
      <c r="F1327" s="106">
        <f t="shared" si="40"/>
        <v>2304.0000000000005</v>
      </c>
      <c r="G1327" s="110">
        <f t="shared" si="41"/>
        <v>1.8000000000000002E-2</v>
      </c>
    </row>
    <row r="1328" spans="1:7" x14ac:dyDescent="0.3">
      <c r="A1328" s="103" t="s">
        <v>179</v>
      </c>
      <c r="B1328" s="103" t="s">
        <v>176</v>
      </c>
      <c r="C1328" s="104">
        <v>42449</v>
      </c>
      <c r="D1328" s="109">
        <v>237260</v>
      </c>
      <c r="E1328" s="105" t="s">
        <v>184</v>
      </c>
      <c r="F1328" s="106">
        <f t="shared" si="40"/>
        <v>6643.28</v>
      </c>
      <c r="G1328" s="110">
        <f t="shared" si="41"/>
        <v>2.8000000000000001E-2</v>
      </c>
    </row>
    <row r="1329" spans="1:7" x14ac:dyDescent="0.3">
      <c r="A1329" s="103" t="s">
        <v>179</v>
      </c>
      <c r="B1329" s="103" t="s">
        <v>166</v>
      </c>
      <c r="C1329" s="104">
        <v>42379</v>
      </c>
      <c r="D1329" s="109">
        <v>30070</v>
      </c>
      <c r="E1329" s="105" t="s">
        <v>186</v>
      </c>
      <c r="F1329" s="106">
        <f t="shared" si="40"/>
        <v>541.2600000000001</v>
      </c>
      <c r="G1329" s="110">
        <f t="shared" si="41"/>
        <v>1.8000000000000002E-2</v>
      </c>
    </row>
    <row r="1330" spans="1:7" x14ac:dyDescent="0.3">
      <c r="A1330" s="103" t="s">
        <v>182</v>
      </c>
      <c r="B1330" s="103" t="s">
        <v>164</v>
      </c>
      <c r="C1330" s="104">
        <v>42524</v>
      </c>
      <c r="D1330" s="109">
        <v>239540</v>
      </c>
      <c r="E1330" s="105" t="s">
        <v>165</v>
      </c>
      <c r="F1330" s="106">
        <f t="shared" si="40"/>
        <v>6707.119999999999</v>
      </c>
      <c r="G1330" s="110">
        <f t="shared" si="41"/>
        <v>2.7999999999999997E-2</v>
      </c>
    </row>
    <row r="1331" spans="1:7" x14ac:dyDescent="0.3">
      <c r="A1331" s="103" t="s">
        <v>180</v>
      </c>
      <c r="B1331" s="103" t="s">
        <v>164</v>
      </c>
      <c r="C1331" s="104">
        <v>42372</v>
      </c>
      <c r="D1331" s="109">
        <v>198300</v>
      </c>
      <c r="E1331" s="105" t="s">
        <v>185</v>
      </c>
      <c r="F1331" s="106">
        <f t="shared" si="40"/>
        <v>5552.4</v>
      </c>
      <c r="G1331" s="110">
        <f t="shared" si="41"/>
        <v>2.7999999999999997E-2</v>
      </c>
    </row>
    <row r="1332" spans="1:7" x14ac:dyDescent="0.3">
      <c r="A1332" s="103" t="s">
        <v>180</v>
      </c>
      <c r="B1332" s="103" t="s">
        <v>166</v>
      </c>
      <c r="C1332" s="104">
        <v>42591</v>
      </c>
      <c r="D1332" s="109">
        <v>144020</v>
      </c>
      <c r="E1332" s="105" t="s">
        <v>183</v>
      </c>
      <c r="F1332" s="106">
        <f t="shared" si="40"/>
        <v>2592.36</v>
      </c>
      <c r="G1332" s="110">
        <f t="shared" si="41"/>
        <v>1.8000000000000002E-2</v>
      </c>
    </row>
    <row r="1333" spans="1:7" x14ac:dyDescent="0.3">
      <c r="A1333" s="103" t="s">
        <v>179</v>
      </c>
      <c r="B1333" s="103" t="s">
        <v>164</v>
      </c>
      <c r="C1333" s="104">
        <v>42540</v>
      </c>
      <c r="D1333" s="109">
        <v>28230</v>
      </c>
      <c r="E1333" s="105" t="s">
        <v>184</v>
      </c>
      <c r="F1333" s="106">
        <f t="shared" si="40"/>
        <v>508.14000000000004</v>
      </c>
      <c r="G1333" s="110">
        <f t="shared" si="41"/>
        <v>1.8000000000000002E-2</v>
      </c>
    </row>
    <row r="1334" spans="1:7" x14ac:dyDescent="0.3">
      <c r="A1334" s="103" t="s">
        <v>179</v>
      </c>
      <c r="B1334" s="103" t="s">
        <v>164</v>
      </c>
      <c r="C1334" s="104">
        <v>42426</v>
      </c>
      <c r="D1334" s="109">
        <v>236520</v>
      </c>
      <c r="E1334" s="105" t="s">
        <v>186</v>
      </c>
      <c r="F1334" s="106">
        <f t="shared" si="40"/>
        <v>6622.5599999999995</v>
      </c>
      <c r="G1334" s="110">
        <f t="shared" si="41"/>
        <v>2.7999999999999997E-2</v>
      </c>
    </row>
    <row r="1335" spans="1:7" x14ac:dyDescent="0.3">
      <c r="A1335" s="103" t="s">
        <v>178</v>
      </c>
      <c r="B1335" s="103" t="s">
        <v>177</v>
      </c>
      <c r="C1335" s="104">
        <v>42542</v>
      </c>
      <c r="D1335" s="109">
        <v>47220</v>
      </c>
      <c r="E1335" s="105" t="s">
        <v>183</v>
      </c>
      <c r="F1335" s="106">
        <f t="shared" si="40"/>
        <v>849.96000000000015</v>
      </c>
      <c r="G1335" s="110">
        <f t="shared" si="41"/>
        <v>1.8000000000000002E-2</v>
      </c>
    </row>
    <row r="1336" spans="1:7" x14ac:dyDescent="0.3">
      <c r="A1336" s="103" t="s">
        <v>178</v>
      </c>
      <c r="B1336" s="103" t="s">
        <v>177</v>
      </c>
      <c r="C1336" s="104">
        <v>42489</v>
      </c>
      <c r="D1336" s="109">
        <v>244090</v>
      </c>
      <c r="E1336" s="105" t="s">
        <v>184</v>
      </c>
      <c r="F1336" s="106">
        <f t="shared" si="40"/>
        <v>6834.5199999999995</v>
      </c>
      <c r="G1336" s="110">
        <f t="shared" si="41"/>
        <v>2.7999999999999997E-2</v>
      </c>
    </row>
    <row r="1337" spans="1:7" x14ac:dyDescent="0.3">
      <c r="A1337" s="103" t="s">
        <v>181</v>
      </c>
      <c r="B1337" s="103" t="s">
        <v>166</v>
      </c>
      <c r="C1337" s="104">
        <v>42565</v>
      </c>
      <c r="D1337" s="109">
        <v>111320</v>
      </c>
      <c r="E1337" s="105" t="s">
        <v>186</v>
      </c>
      <c r="F1337" s="106">
        <f t="shared" si="40"/>
        <v>2003.7600000000002</v>
      </c>
      <c r="G1337" s="110">
        <f t="shared" si="41"/>
        <v>1.8000000000000002E-2</v>
      </c>
    </row>
    <row r="1338" spans="1:7" x14ac:dyDescent="0.3">
      <c r="A1338" s="103" t="s">
        <v>178</v>
      </c>
      <c r="B1338" s="103" t="s">
        <v>177</v>
      </c>
      <c r="C1338" s="104">
        <v>42481</v>
      </c>
      <c r="D1338" s="109">
        <v>291860</v>
      </c>
      <c r="E1338" s="105" t="s">
        <v>165</v>
      </c>
      <c r="F1338" s="106">
        <f t="shared" si="40"/>
        <v>8172.079999999999</v>
      </c>
      <c r="G1338" s="110">
        <f t="shared" si="41"/>
        <v>2.7999999999999997E-2</v>
      </c>
    </row>
    <row r="1339" spans="1:7" x14ac:dyDescent="0.3">
      <c r="A1339" s="103" t="s">
        <v>182</v>
      </c>
      <c r="B1339" s="103" t="s">
        <v>166</v>
      </c>
      <c r="C1339" s="104">
        <v>42446</v>
      </c>
      <c r="D1339" s="109">
        <v>166460</v>
      </c>
      <c r="E1339" s="105" t="s">
        <v>185</v>
      </c>
      <c r="F1339" s="106">
        <f t="shared" si="40"/>
        <v>4660.8799999999992</v>
      </c>
      <c r="G1339" s="110">
        <f t="shared" si="41"/>
        <v>2.7999999999999994E-2</v>
      </c>
    </row>
    <row r="1340" spans="1:7" x14ac:dyDescent="0.3">
      <c r="A1340" s="103" t="s">
        <v>181</v>
      </c>
      <c r="B1340" s="103" t="s">
        <v>177</v>
      </c>
      <c r="C1340" s="104">
        <v>42475</v>
      </c>
      <c r="D1340" s="109">
        <v>163390</v>
      </c>
      <c r="E1340" s="105" t="s">
        <v>183</v>
      </c>
      <c r="F1340" s="106">
        <f t="shared" si="40"/>
        <v>4574.9199999999992</v>
      </c>
      <c r="G1340" s="110">
        <f t="shared" si="41"/>
        <v>2.7999999999999994E-2</v>
      </c>
    </row>
    <row r="1341" spans="1:7" x14ac:dyDescent="0.3">
      <c r="A1341" s="103" t="s">
        <v>182</v>
      </c>
      <c r="B1341" s="103" t="s">
        <v>166</v>
      </c>
      <c r="C1341" s="104">
        <v>42494</v>
      </c>
      <c r="D1341" s="109">
        <v>27540</v>
      </c>
      <c r="E1341" s="105" t="s">
        <v>184</v>
      </c>
      <c r="F1341" s="106">
        <f t="shared" si="40"/>
        <v>495.72000000000008</v>
      </c>
      <c r="G1341" s="110">
        <f t="shared" si="41"/>
        <v>1.8000000000000002E-2</v>
      </c>
    </row>
    <row r="1342" spans="1:7" x14ac:dyDescent="0.3">
      <c r="A1342" s="103" t="s">
        <v>180</v>
      </c>
      <c r="B1342" s="103" t="s">
        <v>176</v>
      </c>
      <c r="C1342" s="104">
        <v>42490</v>
      </c>
      <c r="D1342" s="109">
        <v>160490</v>
      </c>
      <c r="E1342" s="105" t="s">
        <v>186</v>
      </c>
      <c r="F1342" s="106">
        <f t="shared" si="40"/>
        <v>4493.7199999999993</v>
      </c>
      <c r="G1342" s="110">
        <f t="shared" si="41"/>
        <v>2.7999999999999997E-2</v>
      </c>
    </row>
    <row r="1343" spans="1:7" x14ac:dyDescent="0.3">
      <c r="A1343" s="103" t="s">
        <v>179</v>
      </c>
      <c r="B1343" s="103" t="s">
        <v>166</v>
      </c>
      <c r="C1343" s="104">
        <v>42583</v>
      </c>
      <c r="D1343" s="109">
        <v>97150</v>
      </c>
      <c r="E1343" s="105" t="s">
        <v>165</v>
      </c>
      <c r="F1343" s="106">
        <f t="shared" si="40"/>
        <v>1748.7000000000003</v>
      </c>
      <c r="G1343" s="110">
        <f t="shared" si="41"/>
        <v>1.8000000000000002E-2</v>
      </c>
    </row>
    <row r="1344" spans="1:7" x14ac:dyDescent="0.3">
      <c r="A1344" s="103" t="s">
        <v>180</v>
      </c>
      <c r="B1344" s="103" t="s">
        <v>164</v>
      </c>
      <c r="C1344" s="104">
        <v>42460</v>
      </c>
      <c r="D1344" s="109">
        <v>78600</v>
      </c>
      <c r="E1344" s="105" t="s">
        <v>185</v>
      </c>
      <c r="F1344" s="106">
        <f t="shared" si="40"/>
        <v>1414.8000000000002</v>
      </c>
      <c r="G1344" s="110">
        <f t="shared" si="41"/>
        <v>1.8000000000000002E-2</v>
      </c>
    </row>
    <row r="1345" spans="1:7" x14ac:dyDescent="0.3">
      <c r="A1345" s="103" t="s">
        <v>182</v>
      </c>
      <c r="B1345" s="103" t="s">
        <v>164</v>
      </c>
      <c r="C1345" s="104">
        <v>42515</v>
      </c>
      <c r="D1345" s="109">
        <v>236980</v>
      </c>
      <c r="E1345" s="105" t="s">
        <v>183</v>
      </c>
      <c r="F1345" s="106">
        <f t="shared" si="40"/>
        <v>6635.44</v>
      </c>
      <c r="G1345" s="110">
        <f t="shared" si="41"/>
        <v>2.7999999999999997E-2</v>
      </c>
    </row>
    <row r="1346" spans="1:7" x14ac:dyDescent="0.3">
      <c r="A1346" s="103" t="s">
        <v>182</v>
      </c>
      <c r="B1346" s="103" t="s">
        <v>176</v>
      </c>
      <c r="C1346" s="104">
        <v>42400</v>
      </c>
      <c r="D1346" s="109">
        <v>40580</v>
      </c>
      <c r="E1346" s="105" t="s">
        <v>184</v>
      </c>
      <c r="F1346" s="106">
        <f t="shared" si="40"/>
        <v>730.44</v>
      </c>
      <c r="G1346" s="110">
        <f t="shared" si="41"/>
        <v>1.8000000000000002E-2</v>
      </c>
    </row>
    <row r="1347" spans="1:7" x14ac:dyDescent="0.3">
      <c r="A1347" s="103" t="s">
        <v>178</v>
      </c>
      <c r="B1347" s="103" t="s">
        <v>177</v>
      </c>
      <c r="C1347" s="104">
        <v>42543</v>
      </c>
      <c r="D1347" s="109">
        <v>179840</v>
      </c>
      <c r="E1347" s="105" t="s">
        <v>186</v>
      </c>
      <c r="F1347" s="106">
        <f t="shared" si="40"/>
        <v>5035.5199999999995</v>
      </c>
      <c r="G1347" s="110">
        <f t="shared" si="41"/>
        <v>2.7999999999999997E-2</v>
      </c>
    </row>
    <row r="1348" spans="1:7" x14ac:dyDescent="0.3">
      <c r="A1348" s="103" t="s">
        <v>180</v>
      </c>
      <c r="B1348" s="103" t="s">
        <v>166</v>
      </c>
      <c r="C1348" s="104">
        <v>42521</v>
      </c>
      <c r="D1348" s="109">
        <v>46520</v>
      </c>
      <c r="E1348" s="105" t="s">
        <v>165</v>
      </c>
      <c r="F1348" s="106">
        <f t="shared" ref="F1348:F1411" si="42">IF(D1348&gt;=150000,D1348*2.8%,D1348*1.8%)</f>
        <v>837.36000000000013</v>
      </c>
      <c r="G1348" s="110">
        <f t="shared" ref="G1348:G1411" si="43">F1348/D1348</f>
        <v>1.8000000000000002E-2</v>
      </c>
    </row>
    <row r="1349" spans="1:7" x14ac:dyDescent="0.3">
      <c r="A1349" s="103" t="s">
        <v>180</v>
      </c>
      <c r="B1349" s="103" t="s">
        <v>177</v>
      </c>
      <c r="C1349" s="104">
        <v>42537</v>
      </c>
      <c r="D1349" s="109">
        <v>139960</v>
      </c>
      <c r="E1349" s="105" t="s">
        <v>185</v>
      </c>
      <c r="F1349" s="106">
        <f t="shared" si="42"/>
        <v>2519.2800000000002</v>
      </c>
      <c r="G1349" s="110">
        <f t="shared" si="43"/>
        <v>1.8000000000000002E-2</v>
      </c>
    </row>
    <row r="1350" spans="1:7" x14ac:dyDescent="0.3">
      <c r="A1350" s="103" t="s">
        <v>179</v>
      </c>
      <c r="B1350" s="103" t="s">
        <v>177</v>
      </c>
      <c r="C1350" s="104">
        <v>42583</v>
      </c>
      <c r="D1350" s="109">
        <v>144060</v>
      </c>
      <c r="E1350" s="105" t="s">
        <v>183</v>
      </c>
      <c r="F1350" s="106">
        <f t="shared" si="42"/>
        <v>2593.0800000000004</v>
      </c>
      <c r="G1350" s="110">
        <f t="shared" si="43"/>
        <v>1.8000000000000002E-2</v>
      </c>
    </row>
    <row r="1351" spans="1:7" x14ac:dyDescent="0.3">
      <c r="A1351" s="103" t="s">
        <v>180</v>
      </c>
      <c r="B1351" s="103" t="s">
        <v>164</v>
      </c>
      <c r="C1351" s="104">
        <v>42591</v>
      </c>
      <c r="D1351" s="109">
        <v>237030</v>
      </c>
      <c r="E1351" s="105" t="s">
        <v>184</v>
      </c>
      <c r="F1351" s="106">
        <f t="shared" si="42"/>
        <v>6636.8399999999992</v>
      </c>
      <c r="G1351" s="110">
        <f t="shared" si="43"/>
        <v>2.7999999999999997E-2</v>
      </c>
    </row>
    <row r="1352" spans="1:7" x14ac:dyDescent="0.3">
      <c r="A1352" s="103" t="s">
        <v>182</v>
      </c>
      <c r="B1352" s="103" t="s">
        <v>164</v>
      </c>
      <c r="C1352" s="104">
        <v>42587</v>
      </c>
      <c r="D1352" s="109">
        <v>81780</v>
      </c>
      <c r="E1352" s="105" t="s">
        <v>186</v>
      </c>
      <c r="F1352" s="106">
        <f t="shared" si="42"/>
        <v>1472.0400000000002</v>
      </c>
      <c r="G1352" s="110">
        <f t="shared" si="43"/>
        <v>1.8000000000000002E-2</v>
      </c>
    </row>
    <row r="1353" spans="1:7" x14ac:dyDescent="0.3">
      <c r="A1353" s="103" t="s">
        <v>180</v>
      </c>
      <c r="B1353" s="103" t="s">
        <v>177</v>
      </c>
      <c r="C1353" s="104">
        <v>42593</v>
      </c>
      <c r="D1353" s="109">
        <v>248810</v>
      </c>
      <c r="E1353" s="105" t="s">
        <v>183</v>
      </c>
      <c r="F1353" s="106">
        <f t="shared" si="42"/>
        <v>6966.6799999999994</v>
      </c>
      <c r="G1353" s="110">
        <f t="shared" si="43"/>
        <v>2.7999999999999997E-2</v>
      </c>
    </row>
    <row r="1354" spans="1:7" x14ac:dyDescent="0.3">
      <c r="A1354" s="103" t="s">
        <v>180</v>
      </c>
      <c r="B1354" s="103" t="s">
        <v>176</v>
      </c>
      <c r="C1354" s="104">
        <v>42522</v>
      </c>
      <c r="D1354" s="109">
        <v>184190</v>
      </c>
      <c r="E1354" s="105" t="s">
        <v>184</v>
      </c>
      <c r="F1354" s="106">
        <f t="shared" si="42"/>
        <v>5157.32</v>
      </c>
      <c r="G1354" s="110">
        <f t="shared" si="43"/>
        <v>2.7999999999999997E-2</v>
      </c>
    </row>
    <row r="1355" spans="1:7" x14ac:dyDescent="0.3">
      <c r="A1355" s="103" t="s">
        <v>181</v>
      </c>
      <c r="B1355" s="103" t="s">
        <v>177</v>
      </c>
      <c r="C1355" s="104">
        <v>42385</v>
      </c>
      <c r="D1355" s="109">
        <v>172030</v>
      </c>
      <c r="E1355" s="105" t="s">
        <v>186</v>
      </c>
      <c r="F1355" s="106">
        <f t="shared" si="42"/>
        <v>4816.8399999999992</v>
      </c>
      <c r="G1355" s="110">
        <f t="shared" si="43"/>
        <v>2.7999999999999997E-2</v>
      </c>
    </row>
    <row r="1356" spans="1:7" x14ac:dyDescent="0.3">
      <c r="A1356" s="103" t="s">
        <v>178</v>
      </c>
      <c r="B1356" s="103" t="s">
        <v>176</v>
      </c>
      <c r="C1356" s="104">
        <v>42566</v>
      </c>
      <c r="D1356" s="109">
        <v>94490</v>
      </c>
      <c r="E1356" s="105" t="s">
        <v>165</v>
      </c>
      <c r="F1356" s="106">
        <f t="shared" si="42"/>
        <v>1700.8200000000002</v>
      </c>
      <c r="G1356" s="110">
        <f t="shared" si="43"/>
        <v>1.8000000000000002E-2</v>
      </c>
    </row>
    <row r="1357" spans="1:7" x14ac:dyDescent="0.3">
      <c r="A1357" s="103" t="s">
        <v>178</v>
      </c>
      <c r="B1357" s="103" t="s">
        <v>164</v>
      </c>
      <c r="C1357" s="104">
        <v>42474</v>
      </c>
      <c r="D1357" s="109">
        <v>288480</v>
      </c>
      <c r="E1357" s="105" t="s">
        <v>185</v>
      </c>
      <c r="F1357" s="106">
        <f t="shared" si="42"/>
        <v>8077.44</v>
      </c>
      <c r="G1357" s="110">
        <f t="shared" si="43"/>
        <v>2.7999999999999997E-2</v>
      </c>
    </row>
    <row r="1358" spans="1:7" x14ac:dyDescent="0.3">
      <c r="A1358" s="103" t="s">
        <v>179</v>
      </c>
      <c r="B1358" s="103" t="s">
        <v>177</v>
      </c>
      <c r="C1358" s="104">
        <v>42408</v>
      </c>
      <c r="D1358" s="109">
        <v>138580</v>
      </c>
      <c r="E1358" s="105" t="s">
        <v>183</v>
      </c>
      <c r="F1358" s="106">
        <f t="shared" si="42"/>
        <v>2494.4400000000005</v>
      </c>
      <c r="G1358" s="110">
        <f t="shared" si="43"/>
        <v>1.8000000000000002E-2</v>
      </c>
    </row>
    <row r="1359" spans="1:7" x14ac:dyDescent="0.3">
      <c r="A1359" s="103" t="s">
        <v>181</v>
      </c>
      <c r="B1359" s="103" t="s">
        <v>177</v>
      </c>
      <c r="C1359" s="104">
        <v>42493</v>
      </c>
      <c r="D1359" s="109">
        <v>193860</v>
      </c>
      <c r="E1359" s="105" t="s">
        <v>184</v>
      </c>
      <c r="F1359" s="106">
        <f t="shared" si="42"/>
        <v>5428.079999999999</v>
      </c>
      <c r="G1359" s="110">
        <f t="shared" si="43"/>
        <v>2.7999999999999994E-2</v>
      </c>
    </row>
    <row r="1360" spans="1:7" x14ac:dyDescent="0.3">
      <c r="A1360" s="103" t="s">
        <v>182</v>
      </c>
      <c r="B1360" s="103" t="s">
        <v>177</v>
      </c>
      <c r="C1360" s="104">
        <v>42600</v>
      </c>
      <c r="D1360" s="109">
        <v>117190</v>
      </c>
      <c r="E1360" s="105" t="s">
        <v>186</v>
      </c>
      <c r="F1360" s="106">
        <f t="shared" si="42"/>
        <v>2109.42</v>
      </c>
      <c r="G1360" s="110">
        <f t="shared" si="43"/>
        <v>1.8000000000000002E-2</v>
      </c>
    </row>
    <row r="1361" spans="1:7" x14ac:dyDescent="0.3">
      <c r="A1361" s="103" t="s">
        <v>179</v>
      </c>
      <c r="B1361" s="103" t="s">
        <v>177</v>
      </c>
      <c r="C1361" s="104">
        <v>42592</v>
      </c>
      <c r="D1361" s="109">
        <v>172310</v>
      </c>
      <c r="E1361" s="105" t="s">
        <v>165</v>
      </c>
      <c r="F1361" s="106">
        <f t="shared" si="42"/>
        <v>4824.6799999999994</v>
      </c>
      <c r="G1361" s="110">
        <f t="shared" si="43"/>
        <v>2.7999999999999997E-2</v>
      </c>
    </row>
    <row r="1362" spans="1:7" x14ac:dyDescent="0.3">
      <c r="A1362" s="103" t="s">
        <v>180</v>
      </c>
      <c r="B1362" s="103" t="s">
        <v>164</v>
      </c>
      <c r="C1362" s="104">
        <v>42546</v>
      </c>
      <c r="D1362" s="109">
        <v>136040</v>
      </c>
      <c r="E1362" s="105" t="s">
        <v>185</v>
      </c>
      <c r="F1362" s="106">
        <f t="shared" si="42"/>
        <v>2448.7200000000003</v>
      </c>
      <c r="G1362" s="110">
        <f t="shared" si="43"/>
        <v>1.8000000000000002E-2</v>
      </c>
    </row>
    <row r="1363" spans="1:7" x14ac:dyDescent="0.3">
      <c r="A1363" s="103" t="s">
        <v>179</v>
      </c>
      <c r="B1363" s="103" t="s">
        <v>177</v>
      </c>
      <c r="C1363" s="104">
        <v>42478</v>
      </c>
      <c r="D1363" s="109">
        <v>79580</v>
      </c>
      <c r="E1363" s="105" t="s">
        <v>183</v>
      </c>
      <c r="F1363" s="106">
        <f t="shared" si="42"/>
        <v>1432.44</v>
      </c>
      <c r="G1363" s="110">
        <f t="shared" si="43"/>
        <v>1.8000000000000002E-2</v>
      </c>
    </row>
    <row r="1364" spans="1:7" x14ac:dyDescent="0.3">
      <c r="A1364" s="103" t="s">
        <v>179</v>
      </c>
      <c r="B1364" s="103" t="s">
        <v>164</v>
      </c>
      <c r="C1364" s="104">
        <v>42508</v>
      </c>
      <c r="D1364" s="109">
        <v>186120</v>
      </c>
      <c r="E1364" s="105" t="s">
        <v>184</v>
      </c>
      <c r="F1364" s="106">
        <f t="shared" si="42"/>
        <v>5211.3599999999997</v>
      </c>
      <c r="G1364" s="110">
        <f t="shared" si="43"/>
        <v>2.7999999999999997E-2</v>
      </c>
    </row>
    <row r="1365" spans="1:7" x14ac:dyDescent="0.3">
      <c r="A1365" s="103" t="s">
        <v>181</v>
      </c>
      <c r="B1365" s="103" t="s">
        <v>176</v>
      </c>
      <c r="C1365" s="104">
        <v>42468</v>
      </c>
      <c r="D1365" s="109">
        <v>155230</v>
      </c>
      <c r="E1365" s="105" t="s">
        <v>186</v>
      </c>
      <c r="F1365" s="106">
        <f t="shared" si="42"/>
        <v>4346.4399999999996</v>
      </c>
      <c r="G1365" s="110">
        <f t="shared" si="43"/>
        <v>2.7999999999999997E-2</v>
      </c>
    </row>
    <row r="1366" spans="1:7" x14ac:dyDescent="0.3">
      <c r="A1366" s="103" t="s">
        <v>180</v>
      </c>
      <c r="B1366" s="103" t="s">
        <v>164</v>
      </c>
      <c r="C1366" s="104">
        <v>42474</v>
      </c>
      <c r="D1366" s="109">
        <v>142730</v>
      </c>
      <c r="E1366" s="105" t="s">
        <v>165</v>
      </c>
      <c r="F1366" s="106">
        <f t="shared" si="42"/>
        <v>2569.1400000000003</v>
      </c>
      <c r="G1366" s="110">
        <f t="shared" si="43"/>
        <v>1.8000000000000002E-2</v>
      </c>
    </row>
    <row r="1367" spans="1:7" x14ac:dyDescent="0.3">
      <c r="A1367" s="103" t="s">
        <v>179</v>
      </c>
      <c r="B1367" s="103" t="s">
        <v>177</v>
      </c>
      <c r="C1367" s="104">
        <v>42371</v>
      </c>
      <c r="D1367" s="109">
        <v>115560</v>
      </c>
      <c r="E1367" s="105" t="s">
        <v>185</v>
      </c>
      <c r="F1367" s="106">
        <f t="shared" si="42"/>
        <v>2080.0800000000004</v>
      </c>
      <c r="G1367" s="110">
        <f t="shared" si="43"/>
        <v>1.8000000000000002E-2</v>
      </c>
    </row>
    <row r="1368" spans="1:7" x14ac:dyDescent="0.3">
      <c r="A1368" s="103" t="s">
        <v>182</v>
      </c>
      <c r="B1368" s="103" t="s">
        <v>177</v>
      </c>
      <c r="C1368" s="104">
        <v>42480</v>
      </c>
      <c r="D1368" s="109">
        <v>46500</v>
      </c>
      <c r="E1368" s="105" t="s">
        <v>183</v>
      </c>
      <c r="F1368" s="106">
        <f t="shared" si="42"/>
        <v>837.00000000000011</v>
      </c>
      <c r="G1368" s="110">
        <f t="shared" si="43"/>
        <v>1.8000000000000002E-2</v>
      </c>
    </row>
    <row r="1369" spans="1:7" x14ac:dyDescent="0.3">
      <c r="A1369" s="103" t="s">
        <v>180</v>
      </c>
      <c r="B1369" s="103" t="s">
        <v>166</v>
      </c>
      <c r="C1369" s="104">
        <v>42551</v>
      </c>
      <c r="D1369" s="109">
        <v>209920</v>
      </c>
      <c r="E1369" s="105" t="s">
        <v>184</v>
      </c>
      <c r="F1369" s="106">
        <f t="shared" si="42"/>
        <v>5877.7599999999993</v>
      </c>
      <c r="G1369" s="110">
        <f t="shared" si="43"/>
        <v>2.7999999999999997E-2</v>
      </c>
    </row>
    <row r="1370" spans="1:7" x14ac:dyDescent="0.3">
      <c r="A1370" s="103" t="s">
        <v>180</v>
      </c>
      <c r="B1370" s="103" t="s">
        <v>176</v>
      </c>
      <c r="C1370" s="104">
        <v>42596</v>
      </c>
      <c r="D1370" s="109">
        <v>165420</v>
      </c>
      <c r="E1370" s="105" t="s">
        <v>186</v>
      </c>
      <c r="F1370" s="106">
        <f t="shared" si="42"/>
        <v>4631.7599999999993</v>
      </c>
      <c r="G1370" s="110">
        <f t="shared" si="43"/>
        <v>2.7999999999999997E-2</v>
      </c>
    </row>
    <row r="1371" spans="1:7" x14ac:dyDescent="0.3">
      <c r="A1371" s="103" t="s">
        <v>180</v>
      </c>
      <c r="B1371" s="103" t="s">
        <v>176</v>
      </c>
      <c r="C1371" s="104">
        <v>42384</v>
      </c>
      <c r="D1371" s="109">
        <v>252290</v>
      </c>
      <c r="E1371" s="105" t="s">
        <v>183</v>
      </c>
      <c r="F1371" s="106">
        <f t="shared" si="42"/>
        <v>7064.119999999999</v>
      </c>
      <c r="G1371" s="110">
        <f t="shared" si="43"/>
        <v>2.7999999999999997E-2</v>
      </c>
    </row>
    <row r="1372" spans="1:7" x14ac:dyDescent="0.3">
      <c r="A1372" s="103" t="s">
        <v>181</v>
      </c>
      <c r="B1372" s="103" t="s">
        <v>164</v>
      </c>
      <c r="C1372" s="104">
        <v>42573</v>
      </c>
      <c r="D1372" s="109">
        <v>297910</v>
      </c>
      <c r="E1372" s="105" t="s">
        <v>184</v>
      </c>
      <c r="F1372" s="106">
        <f t="shared" si="42"/>
        <v>8341.48</v>
      </c>
      <c r="G1372" s="110">
        <f t="shared" si="43"/>
        <v>2.7999999999999997E-2</v>
      </c>
    </row>
    <row r="1373" spans="1:7" x14ac:dyDescent="0.3">
      <c r="A1373" s="103" t="s">
        <v>182</v>
      </c>
      <c r="B1373" s="103" t="s">
        <v>164</v>
      </c>
      <c r="C1373" s="104">
        <v>42513</v>
      </c>
      <c r="D1373" s="109">
        <v>156910</v>
      </c>
      <c r="E1373" s="105" t="s">
        <v>186</v>
      </c>
      <c r="F1373" s="106">
        <f t="shared" si="42"/>
        <v>4393.4799999999996</v>
      </c>
      <c r="G1373" s="110">
        <f t="shared" si="43"/>
        <v>2.7999999999999997E-2</v>
      </c>
    </row>
    <row r="1374" spans="1:7" x14ac:dyDescent="0.3">
      <c r="A1374" s="103" t="s">
        <v>180</v>
      </c>
      <c r="B1374" s="103" t="s">
        <v>164</v>
      </c>
      <c r="C1374" s="104">
        <v>42477</v>
      </c>
      <c r="D1374" s="109">
        <v>59810</v>
      </c>
      <c r="E1374" s="105" t="s">
        <v>165</v>
      </c>
      <c r="F1374" s="106">
        <f t="shared" si="42"/>
        <v>1076.5800000000002</v>
      </c>
      <c r="G1374" s="110">
        <f t="shared" si="43"/>
        <v>1.8000000000000002E-2</v>
      </c>
    </row>
    <row r="1375" spans="1:7" x14ac:dyDescent="0.3">
      <c r="A1375" s="103" t="s">
        <v>182</v>
      </c>
      <c r="B1375" s="103" t="s">
        <v>177</v>
      </c>
      <c r="C1375" s="104">
        <v>42585</v>
      </c>
      <c r="D1375" s="109">
        <v>162930</v>
      </c>
      <c r="E1375" s="105" t="s">
        <v>185</v>
      </c>
      <c r="F1375" s="106">
        <f t="shared" si="42"/>
        <v>4562.04</v>
      </c>
      <c r="G1375" s="110">
        <f t="shared" si="43"/>
        <v>2.8000000000000001E-2</v>
      </c>
    </row>
    <row r="1376" spans="1:7" x14ac:dyDescent="0.3">
      <c r="A1376" s="103" t="s">
        <v>180</v>
      </c>
      <c r="B1376" s="103" t="s">
        <v>166</v>
      </c>
      <c r="C1376" s="104">
        <v>42580</v>
      </c>
      <c r="D1376" s="109">
        <v>68530</v>
      </c>
      <c r="E1376" s="105" t="s">
        <v>183</v>
      </c>
      <c r="F1376" s="106">
        <f t="shared" si="42"/>
        <v>1233.5400000000002</v>
      </c>
      <c r="G1376" s="110">
        <f t="shared" si="43"/>
        <v>1.8000000000000002E-2</v>
      </c>
    </row>
    <row r="1377" spans="1:7" x14ac:dyDescent="0.3">
      <c r="A1377" s="103" t="s">
        <v>180</v>
      </c>
      <c r="B1377" s="103" t="s">
        <v>177</v>
      </c>
      <c r="C1377" s="104">
        <v>42388</v>
      </c>
      <c r="D1377" s="109">
        <v>55250</v>
      </c>
      <c r="E1377" s="105" t="s">
        <v>184</v>
      </c>
      <c r="F1377" s="106">
        <f t="shared" si="42"/>
        <v>994.50000000000011</v>
      </c>
      <c r="G1377" s="110">
        <f t="shared" si="43"/>
        <v>1.8000000000000002E-2</v>
      </c>
    </row>
    <row r="1378" spans="1:7" x14ac:dyDescent="0.3">
      <c r="A1378" s="103" t="s">
        <v>179</v>
      </c>
      <c r="B1378" s="103" t="s">
        <v>176</v>
      </c>
      <c r="C1378" s="104">
        <v>42595</v>
      </c>
      <c r="D1378" s="109">
        <v>181330</v>
      </c>
      <c r="E1378" s="105" t="s">
        <v>186</v>
      </c>
      <c r="F1378" s="106">
        <f t="shared" si="42"/>
        <v>5077.24</v>
      </c>
      <c r="G1378" s="110">
        <f t="shared" si="43"/>
        <v>2.7999999999999997E-2</v>
      </c>
    </row>
    <row r="1379" spans="1:7" x14ac:dyDescent="0.3">
      <c r="A1379" s="103" t="s">
        <v>181</v>
      </c>
      <c r="B1379" s="103" t="s">
        <v>177</v>
      </c>
      <c r="C1379" s="104">
        <v>42389</v>
      </c>
      <c r="D1379" s="109">
        <v>73010</v>
      </c>
      <c r="E1379" s="105" t="s">
        <v>165</v>
      </c>
      <c r="F1379" s="106">
        <f t="shared" si="42"/>
        <v>1314.18</v>
      </c>
      <c r="G1379" s="110">
        <f t="shared" si="43"/>
        <v>1.8000000000000002E-2</v>
      </c>
    </row>
    <row r="1380" spans="1:7" x14ac:dyDescent="0.3">
      <c r="A1380" s="103" t="s">
        <v>180</v>
      </c>
      <c r="B1380" s="103" t="s">
        <v>164</v>
      </c>
      <c r="C1380" s="104">
        <v>42547</v>
      </c>
      <c r="D1380" s="109">
        <v>158510</v>
      </c>
      <c r="E1380" s="105" t="s">
        <v>185</v>
      </c>
      <c r="F1380" s="106">
        <f t="shared" si="42"/>
        <v>4438.28</v>
      </c>
      <c r="G1380" s="110">
        <f t="shared" si="43"/>
        <v>2.7999999999999997E-2</v>
      </c>
    </row>
    <row r="1381" spans="1:7" x14ac:dyDescent="0.3">
      <c r="A1381" s="103" t="s">
        <v>181</v>
      </c>
      <c r="B1381" s="103" t="s">
        <v>176</v>
      </c>
      <c r="C1381" s="104">
        <v>42471</v>
      </c>
      <c r="D1381" s="109">
        <v>278500</v>
      </c>
      <c r="E1381" s="105" t="s">
        <v>183</v>
      </c>
      <c r="F1381" s="106">
        <f t="shared" si="42"/>
        <v>7797.9999999999991</v>
      </c>
      <c r="G1381" s="110">
        <f t="shared" si="43"/>
        <v>2.7999999999999997E-2</v>
      </c>
    </row>
    <row r="1382" spans="1:7" x14ac:dyDescent="0.3">
      <c r="A1382" s="103" t="s">
        <v>180</v>
      </c>
      <c r="B1382" s="103" t="s">
        <v>166</v>
      </c>
      <c r="C1382" s="104">
        <v>42400</v>
      </c>
      <c r="D1382" s="109">
        <v>172370</v>
      </c>
      <c r="E1382" s="105" t="s">
        <v>184</v>
      </c>
      <c r="F1382" s="106">
        <f t="shared" si="42"/>
        <v>4826.3599999999997</v>
      </c>
      <c r="G1382" s="110">
        <f t="shared" si="43"/>
        <v>2.7999999999999997E-2</v>
      </c>
    </row>
    <row r="1383" spans="1:7" x14ac:dyDescent="0.3">
      <c r="A1383" s="103" t="s">
        <v>181</v>
      </c>
      <c r="B1383" s="103" t="s">
        <v>164</v>
      </c>
      <c r="C1383" s="104">
        <v>42405</v>
      </c>
      <c r="D1383" s="109">
        <v>264530</v>
      </c>
      <c r="E1383" s="105" t="s">
        <v>186</v>
      </c>
      <c r="F1383" s="106">
        <f t="shared" si="42"/>
        <v>7406.8399999999992</v>
      </c>
      <c r="G1383" s="110">
        <f t="shared" si="43"/>
        <v>2.7999999999999997E-2</v>
      </c>
    </row>
    <row r="1384" spans="1:7" x14ac:dyDescent="0.3">
      <c r="A1384" s="103" t="s">
        <v>181</v>
      </c>
      <c r="B1384" s="103" t="s">
        <v>176</v>
      </c>
      <c r="C1384" s="104">
        <v>42485</v>
      </c>
      <c r="D1384" s="109">
        <v>99990</v>
      </c>
      <c r="E1384" s="105" t="s">
        <v>165</v>
      </c>
      <c r="F1384" s="106">
        <f t="shared" si="42"/>
        <v>1799.8200000000002</v>
      </c>
      <c r="G1384" s="110">
        <f t="shared" si="43"/>
        <v>1.8000000000000002E-2</v>
      </c>
    </row>
    <row r="1385" spans="1:7" x14ac:dyDescent="0.3">
      <c r="A1385" s="103" t="s">
        <v>182</v>
      </c>
      <c r="B1385" s="103" t="s">
        <v>166</v>
      </c>
      <c r="C1385" s="104">
        <v>42511</v>
      </c>
      <c r="D1385" s="109">
        <v>40120</v>
      </c>
      <c r="E1385" s="105" t="s">
        <v>185</v>
      </c>
      <c r="F1385" s="106">
        <f t="shared" si="42"/>
        <v>722.16000000000008</v>
      </c>
      <c r="G1385" s="110">
        <f t="shared" si="43"/>
        <v>1.8000000000000002E-2</v>
      </c>
    </row>
    <row r="1386" spans="1:7" x14ac:dyDescent="0.3">
      <c r="A1386" s="103" t="s">
        <v>181</v>
      </c>
      <c r="B1386" s="103" t="s">
        <v>166</v>
      </c>
      <c r="C1386" s="104">
        <v>42559</v>
      </c>
      <c r="D1386" s="109">
        <v>162400</v>
      </c>
      <c r="E1386" s="105" t="s">
        <v>183</v>
      </c>
      <c r="F1386" s="106">
        <f t="shared" si="42"/>
        <v>4547.2</v>
      </c>
      <c r="G1386" s="110">
        <f t="shared" si="43"/>
        <v>2.8000000000000001E-2</v>
      </c>
    </row>
    <row r="1387" spans="1:7" x14ac:dyDescent="0.3">
      <c r="A1387" s="103" t="s">
        <v>181</v>
      </c>
      <c r="B1387" s="103" t="s">
        <v>177</v>
      </c>
      <c r="C1387" s="104">
        <v>42380</v>
      </c>
      <c r="D1387" s="109">
        <v>118590</v>
      </c>
      <c r="E1387" s="105" t="s">
        <v>184</v>
      </c>
      <c r="F1387" s="106">
        <f t="shared" si="42"/>
        <v>2134.6200000000003</v>
      </c>
      <c r="G1387" s="110">
        <f t="shared" si="43"/>
        <v>1.8000000000000002E-2</v>
      </c>
    </row>
    <row r="1388" spans="1:7" x14ac:dyDescent="0.3">
      <c r="A1388" s="103" t="s">
        <v>182</v>
      </c>
      <c r="B1388" s="103" t="s">
        <v>166</v>
      </c>
      <c r="C1388" s="104">
        <v>42377</v>
      </c>
      <c r="D1388" s="109">
        <v>146840</v>
      </c>
      <c r="E1388" s="105" t="s">
        <v>186</v>
      </c>
      <c r="F1388" s="106">
        <f t="shared" si="42"/>
        <v>2643.1200000000003</v>
      </c>
      <c r="G1388" s="110">
        <f t="shared" si="43"/>
        <v>1.8000000000000002E-2</v>
      </c>
    </row>
    <row r="1389" spans="1:7" x14ac:dyDescent="0.3">
      <c r="A1389" s="103" t="s">
        <v>181</v>
      </c>
      <c r="B1389" s="103" t="s">
        <v>176</v>
      </c>
      <c r="C1389" s="104">
        <v>42505</v>
      </c>
      <c r="D1389" s="109">
        <v>158970</v>
      </c>
      <c r="E1389" s="105" t="s">
        <v>183</v>
      </c>
      <c r="F1389" s="106">
        <f t="shared" si="42"/>
        <v>4451.16</v>
      </c>
      <c r="G1389" s="110">
        <f t="shared" si="43"/>
        <v>2.8000000000000001E-2</v>
      </c>
    </row>
    <row r="1390" spans="1:7" x14ac:dyDescent="0.3">
      <c r="A1390" s="103" t="s">
        <v>179</v>
      </c>
      <c r="B1390" s="103" t="s">
        <v>176</v>
      </c>
      <c r="C1390" s="104">
        <v>42458</v>
      </c>
      <c r="D1390" s="109">
        <v>103270</v>
      </c>
      <c r="E1390" s="105" t="s">
        <v>184</v>
      </c>
      <c r="F1390" s="106">
        <f t="shared" si="42"/>
        <v>1858.8600000000001</v>
      </c>
      <c r="G1390" s="110">
        <f t="shared" si="43"/>
        <v>1.8000000000000002E-2</v>
      </c>
    </row>
    <row r="1391" spans="1:7" x14ac:dyDescent="0.3">
      <c r="A1391" s="103" t="s">
        <v>182</v>
      </c>
      <c r="B1391" s="103" t="s">
        <v>164</v>
      </c>
      <c r="C1391" s="104">
        <v>42485</v>
      </c>
      <c r="D1391" s="109">
        <v>216000</v>
      </c>
      <c r="E1391" s="105" t="s">
        <v>186</v>
      </c>
      <c r="F1391" s="106">
        <f t="shared" si="42"/>
        <v>6047.9999999999991</v>
      </c>
      <c r="G1391" s="110">
        <f t="shared" si="43"/>
        <v>2.7999999999999997E-2</v>
      </c>
    </row>
    <row r="1392" spans="1:7" x14ac:dyDescent="0.3">
      <c r="A1392" s="103" t="s">
        <v>181</v>
      </c>
      <c r="B1392" s="103" t="s">
        <v>176</v>
      </c>
      <c r="C1392" s="104">
        <v>42587</v>
      </c>
      <c r="D1392" s="109">
        <v>132200</v>
      </c>
      <c r="E1392" s="105" t="s">
        <v>165</v>
      </c>
      <c r="F1392" s="106">
        <f t="shared" si="42"/>
        <v>2379.6000000000004</v>
      </c>
      <c r="G1392" s="110">
        <f t="shared" si="43"/>
        <v>1.8000000000000002E-2</v>
      </c>
    </row>
    <row r="1393" spans="1:7" x14ac:dyDescent="0.3">
      <c r="A1393" s="103" t="s">
        <v>179</v>
      </c>
      <c r="B1393" s="103" t="s">
        <v>164</v>
      </c>
      <c r="C1393" s="104">
        <v>42454</v>
      </c>
      <c r="D1393" s="109">
        <v>48300</v>
      </c>
      <c r="E1393" s="105" t="s">
        <v>185</v>
      </c>
      <c r="F1393" s="106">
        <f t="shared" si="42"/>
        <v>869.40000000000009</v>
      </c>
      <c r="G1393" s="110">
        <f t="shared" si="43"/>
        <v>1.8000000000000002E-2</v>
      </c>
    </row>
    <row r="1394" spans="1:7" x14ac:dyDescent="0.3">
      <c r="A1394" s="103" t="s">
        <v>182</v>
      </c>
      <c r="B1394" s="103" t="s">
        <v>176</v>
      </c>
      <c r="C1394" s="104">
        <v>42494</v>
      </c>
      <c r="D1394" s="109">
        <v>71970</v>
      </c>
      <c r="E1394" s="105" t="s">
        <v>183</v>
      </c>
      <c r="F1394" s="106">
        <f t="shared" si="42"/>
        <v>1295.4600000000003</v>
      </c>
      <c r="G1394" s="110">
        <f t="shared" si="43"/>
        <v>1.8000000000000002E-2</v>
      </c>
    </row>
    <row r="1395" spans="1:7" x14ac:dyDescent="0.3">
      <c r="A1395" s="103" t="s">
        <v>179</v>
      </c>
      <c r="B1395" s="103" t="s">
        <v>164</v>
      </c>
      <c r="C1395" s="104">
        <v>42443</v>
      </c>
      <c r="D1395" s="109">
        <v>242560</v>
      </c>
      <c r="E1395" s="105" t="s">
        <v>184</v>
      </c>
      <c r="F1395" s="106">
        <f t="shared" si="42"/>
        <v>6791.6799999999994</v>
      </c>
      <c r="G1395" s="110">
        <f t="shared" si="43"/>
        <v>2.7999999999999997E-2</v>
      </c>
    </row>
    <row r="1396" spans="1:7" x14ac:dyDescent="0.3">
      <c r="A1396" s="103" t="s">
        <v>179</v>
      </c>
      <c r="B1396" s="103" t="s">
        <v>176</v>
      </c>
      <c r="C1396" s="104">
        <v>42453</v>
      </c>
      <c r="D1396" s="109">
        <v>166510</v>
      </c>
      <c r="E1396" s="105" t="s">
        <v>186</v>
      </c>
      <c r="F1396" s="106">
        <f t="shared" si="42"/>
        <v>4662.28</v>
      </c>
      <c r="G1396" s="110">
        <f t="shared" si="43"/>
        <v>2.7999999999999997E-2</v>
      </c>
    </row>
    <row r="1397" spans="1:7" x14ac:dyDescent="0.3">
      <c r="A1397" s="103" t="s">
        <v>179</v>
      </c>
      <c r="B1397" s="103" t="s">
        <v>176</v>
      </c>
      <c r="C1397" s="104">
        <v>42583</v>
      </c>
      <c r="D1397" s="109">
        <v>289440</v>
      </c>
      <c r="E1397" s="105" t="s">
        <v>165</v>
      </c>
      <c r="F1397" s="106">
        <f t="shared" si="42"/>
        <v>8104.3199999999988</v>
      </c>
      <c r="G1397" s="110">
        <f t="shared" si="43"/>
        <v>2.7999999999999997E-2</v>
      </c>
    </row>
    <row r="1398" spans="1:7" x14ac:dyDescent="0.3">
      <c r="A1398" s="103" t="s">
        <v>178</v>
      </c>
      <c r="B1398" s="103" t="s">
        <v>164</v>
      </c>
      <c r="C1398" s="104">
        <v>42377</v>
      </c>
      <c r="D1398" s="109">
        <v>280960</v>
      </c>
      <c r="E1398" s="105" t="s">
        <v>185</v>
      </c>
      <c r="F1398" s="106">
        <f t="shared" si="42"/>
        <v>7866.8799999999992</v>
      </c>
      <c r="G1398" s="110">
        <f t="shared" si="43"/>
        <v>2.7999999999999997E-2</v>
      </c>
    </row>
    <row r="1399" spans="1:7" x14ac:dyDescent="0.3">
      <c r="A1399" s="103" t="s">
        <v>178</v>
      </c>
      <c r="B1399" s="103" t="s">
        <v>176</v>
      </c>
      <c r="C1399" s="104">
        <v>42458</v>
      </c>
      <c r="D1399" s="109">
        <v>141580</v>
      </c>
      <c r="E1399" s="105" t="s">
        <v>183</v>
      </c>
      <c r="F1399" s="106">
        <f t="shared" si="42"/>
        <v>2548.4400000000005</v>
      </c>
      <c r="G1399" s="110">
        <f t="shared" si="43"/>
        <v>1.8000000000000002E-2</v>
      </c>
    </row>
    <row r="1400" spans="1:7" x14ac:dyDescent="0.3">
      <c r="A1400" s="103" t="s">
        <v>182</v>
      </c>
      <c r="B1400" s="103" t="s">
        <v>166</v>
      </c>
      <c r="C1400" s="104">
        <v>42410</v>
      </c>
      <c r="D1400" s="109">
        <v>160510</v>
      </c>
      <c r="E1400" s="105" t="s">
        <v>184</v>
      </c>
      <c r="F1400" s="106">
        <f t="shared" si="42"/>
        <v>4494.28</v>
      </c>
      <c r="G1400" s="110">
        <f t="shared" si="43"/>
        <v>2.7999999999999997E-2</v>
      </c>
    </row>
    <row r="1401" spans="1:7" x14ac:dyDescent="0.3">
      <c r="A1401" s="103" t="s">
        <v>179</v>
      </c>
      <c r="B1401" s="103" t="s">
        <v>176</v>
      </c>
      <c r="C1401" s="104">
        <v>42456</v>
      </c>
      <c r="D1401" s="109">
        <v>146580</v>
      </c>
      <c r="E1401" s="105" t="s">
        <v>186</v>
      </c>
      <c r="F1401" s="106">
        <f t="shared" si="42"/>
        <v>2638.4400000000005</v>
      </c>
      <c r="G1401" s="110">
        <f t="shared" si="43"/>
        <v>1.8000000000000002E-2</v>
      </c>
    </row>
    <row r="1402" spans="1:7" x14ac:dyDescent="0.3">
      <c r="A1402" s="103" t="s">
        <v>180</v>
      </c>
      <c r="B1402" s="103" t="s">
        <v>177</v>
      </c>
      <c r="C1402" s="104">
        <v>42427</v>
      </c>
      <c r="D1402" s="109">
        <v>169640</v>
      </c>
      <c r="E1402" s="105" t="s">
        <v>165</v>
      </c>
      <c r="F1402" s="106">
        <f t="shared" si="42"/>
        <v>4749.9199999999992</v>
      </c>
      <c r="G1402" s="110">
        <f t="shared" si="43"/>
        <v>2.7999999999999994E-2</v>
      </c>
    </row>
    <row r="1403" spans="1:7" x14ac:dyDescent="0.3">
      <c r="A1403" s="103" t="s">
        <v>182</v>
      </c>
      <c r="B1403" s="103" t="s">
        <v>164</v>
      </c>
      <c r="C1403" s="104">
        <v>42597</v>
      </c>
      <c r="D1403" s="109">
        <v>129910</v>
      </c>
      <c r="E1403" s="105" t="s">
        <v>185</v>
      </c>
      <c r="F1403" s="106">
        <f t="shared" si="42"/>
        <v>2338.38</v>
      </c>
      <c r="G1403" s="110">
        <f t="shared" si="43"/>
        <v>1.8000000000000002E-2</v>
      </c>
    </row>
    <row r="1404" spans="1:7" x14ac:dyDescent="0.3">
      <c r="A1404" s="103" t="s">
        <v>178</v>
      </c>
      <c r="B1404" s="103" t="s">
        <v>177</v>
      </c>
      <c r="C1404" s="104">
        <v>42398</v>
      </c>
      <c r="D1404" s="109">
        <v>132220</v>
      </c>
      <c r="E1404" s="105" t="s">
        <v>183</v>
      </c>
      <c r="F1404" s="106">
        <f t="shared" si="42"/>
        <v>2379.9600000000005</v>
      </c>
      <c r="G1404" s="110">
        <f t="shared" si="43"/>
        <v>1.8000000000000002E-2</v>
      </c>
    </row>
    <row r="1405" spans="1:7" x14ac:dyDescent="0.3">
      <c r="A1405" s="103" t="s">
        <v>182</v>
      </c>
      <c r="B1405" s="103" t="s">
        <v>164</v>
      </c>
      <c r="C1405" s="104">
        <v>42383</v>
      </c>
      <c r="D1405" s="109">
        <v>146340</v>
      </c>
      <c r="E1405" s="105" t="s">
        <v>184</v>
      </c>
      <c r="F1405" s="106">
        <f t="shared" si="42"/>
        <v>2634.1200000000003</v>
      </c>
      <c r="G1405" s="110">
        <f t="shared" si="43"/>
        <v>1.8000000000000002E-2</v>
      </c>
    </row>
    <row r="1406" spans="1:7" x14ac:dyDescent="0.3">
      <c r="A1406" s="103" t="s">
        <v>179</v>
      </c>
      <c r="B1406" s="103" t="s">
        <v>176</v>
      </c>
      <c r="C1406" s="104">
        <v>42500</v>
      </c>
      <c r="D1406" s="109">
        <v>147050</v>
      </c>
      <c r="E1406" s="105" t="s">
        <v>186</v>
      </c>
      <c r="F1406" s="106">
        <f t="shared" si="42"/>
        <v>2646.9</v>
      </c>
      <c r="G1406" s="110">
        <f t="shared" si="43"/>
        <v>1.8000000000000002E-2</v>
      </c>
    </row>
    <row r="1407" spans="1:7" x14ac:dyDescent="0.3">
      <c r="A1407" s="103" t="s">
        <v>178</v>
      </c>
      <c r="B1407" s="103" t="s">
        <v>164</v>
      </c>
      <c r="C1407" s="104">
        <v>42482</v>
      </c>
      <c r="D1407" s="109">
        <v>76400</v>
      </c>
      <c r="E1407" s="105" t="s">
        <v>183</v>
      </c>
      <c r="F1407" s="106">
        <f t="shared" si="42"/>
        <v>1375.2000000000003</v>
      </c>
      <c r="G1407" s="110">
        <f t="shared" si="43"/>
        <v>1.8000000000000002E-2</v>
      </c>
    </row>
    <row r="1408" spans="1:7" x14ac:dyDescent="0.3">
      <c r="A1408" s="103" t="s">
        <v>180</v>
      </c>
      <c r="B1408" s="103" t="s">
        <v>164</v>
      </c>
      <c r="C1408" s="104">
        <v>42533</v>
      </c>
      <c r="D1408" s="109">
        <v>201110</v>
      </c>
      <c r="E1408" s="105" t="s">
        <v>184</v>
      </c>
      <c r="F1408" s="106">
        <f t="shared" si="42"/>
        <v>5631.079999999999</v>
      </c>
      <c r="G1408" s="110">
        <f t="shared" si="43"/>
        <v>2.7999999999999994E-2</v>
      </c>
    </row>
    <row r="1409" spans="1:7" x14ac:dyDescent="0.3">
      <c r="A1409" s="103" t="s">
        <v>179</v>
      </c>
      <c r="B1409" s="103" t="s">
        <v>164</v>
      </c>
      <c r="C1409" s="104">
        <v>42601</v>
      </c>
      <c r="D1409" s="109">
        <v>27360</v>
      </c>
      <c r="E1409" s="105" t="s">
        <v>186</v>
      </c>
      <c r="F1409" s="106">
        <f t="shared" si="42"/>
        <v>492.48000000000008</v>
      </c>
      <c r="G1409" s="110">
        <f t="shared" si="43"/>
        <v>1.8000000000000002E-2</v>
      </c>
    </row>
    <row r="1410" spans="1:7" x14ac:dyDescent="0.3">
      <c r="A1410" s="103" t="s">
        <v>178</v>
      </c>
      <c r="B1410" s="103" t="s">
        <v>164</v>
      </c>
      <c r="C1410" s="104">
        <v>42524</v>
      </c>
      <c r="D1410" s="109">
        <v>60630</v>
      </c>
      <c r="E1410" s="105" t="s">
        <v>165</v>
      </c>
      <c r="F1410" s="106">
        <f t="shared" si="42"/>
        <v>1091.3400000000001</v>
      </c>
      <c r="G1410" s="110">
        <f t="shared" si="43"/>
        <v>1.8000000000000002E-2</v>
      </c>
    </row>
    <row r="1411" spans="1:7" x14ac:dyDescent="0.3">
      <c r="A1411" s="103" t="s">
        <v>179</v>
      </c>
      <c r="B1411" s="103" t="s">
        <v>176</v>
      </c>
      <c r="C1411" s="104">
        <v>42575</v>
      </c>
      <c r="D1411" s="109">
        <v>199410</v>
      </c>
      <c r="E1411" s="105" t="s">
        <v>185</v>
      </c>
      <c r="F1411" s="106">
        <f t="shared" si="42"/>
        <v>5583.48</v>
      </c>
      <c r="G1411" s="110">
        <f t="shared" si="43"/>
        <v>2.7999999999999997E-2</v>
      </c>
    </row>
    <row r="1412" spans="1:7" x14ac:dyDescent="0.3">
      <c r="A1412" s="103" t="s">
        <v>178</v>
      </c>
      <c r="B1412" s="103" t="s">
        <v>164</v>
      </c>
      <c r="C1412" s="104">
        <v>42552</v>
      </c>
      <c r="D1412" s="109">
        <v>69140</v>
      </c>
      <c r="E1412" s="105" t="s">
        <v>183</v>
      </c>
      <c r="F1412" s="106">
        <f t="shared" ref="F1412:F1475" si="44">IF(D1412&gt;=150000,D1412*2.8%,D1412*1.8%)</f>
        <v>1244.5200000000002</v>
      </c>
      <c r="G1412" s="110">
        <f t="shared" ref="G1412:G1475" si="45">F1412/D1412</f>
        <v>1.8000000000000002E-2</v>
      </c>
    </row>
    <row r="1413" spans="1:7" x14ac:dyDescent="0.3">
      <c r="A1413" s="103" t="s">
        <v>178</v>
      </c>
      <c r="B1413" s="103" t="s">
        <v>176</v>
      </c>
      <c r="C1413" s="104">
        <v>42390</v>
      </c>
      <c r="D1413" s="109">
        <v>283340</v>
      </c>
      <c r="E1413" s="105" t="s">
        <v>184</v>
      </c>
      <c r="F1413" s="106">
        <f t="shared" si="44"/>
        <v>7933.5199999999995</v>
      </c>
      <c r="G1413" s="110">
        <f t="shared" si="45"/>
        <v>2.7999999999999997E-2</v>
      </c>
    </row>
    <row r="1414" spans="1:7" x14ac:dyDescent="0.3">
      <c r="A1414" s="103" t="s">
        <v>180</v>
      </c>
      <c r="B1414" s="103" t="s">
        <v>177</v>
      </c>
      <c r="C1414" s="104">
        <v>42451</v>
      </c>
      <c r="D1414" s="109">
        <v>39710</v>
      </c>
      <c r="E1414" s="105" t="s">
        <v>186</v>
      </c>
      <c r="F1414" s="106">
        <f t="shared" si="44"/>
        <v>714.78000000000009</v>
      </c>
      <c r="G1414" s="110">
        <f t="shared" si="45"/>
        <v>1.8000000000000002E-2</v>
      </c>
    </row>
    <row r="1415" spans="1:7" x14ac:dyDescent="0.3">
      <c r="A1415" s="103" t="s">
        <v>179</v>
      </c>
      <c r="B1415" s="103" t="s">
        <v>164</v>
      </c>
      <c r="C1415" s="104">
        <v>42435</v>
      </c>
      <c r="D1415" s="109">
        <v>299740</v>
      </c>
      <c r="E1415" s="105" t="s">
        <v>165</v>
      </c>
      <c r="F1415" s="106">
        <f t="shared" si="44"/>
        <v>8392.7199999999993</v>
      </c>
      <c r="G1415" s="110">
        <f t="shared" si="45"/>
        <v>2.7999999999999997E-2</v>
      </c>
    </row>
    <row r="1416" spans="1:7" x14ac:dyDescent="0.3">
      <c r="A1416" s="103" t="s">
        <v>178</v>
      </c>
      <c r="B1416" s="103" t="s">
        <v>176</v>
      </c>
      <c r="C1416" s="104">
        <v>42582</v>
      </c>
      <c r="D1416" s="109">
        <v>155200</v>
      </c>
      <c r="E1416" s="105" t="s">
        <v>185</v>
      </c>
      <c r="F1416" s="106">
        <f t="shared" si="44"/>
        <v>4345.5999999999995</v>
      </c>
      <c r="G1416" s="110">
        <f t="shared" si="45"/>
        <v>2.7999999999999997E-2</v>
      </c>
    </row>
    <row r="1417" spans="1:7" x14ac:dyDescent="0.3">
      <c r="A1417" s="103" t="s">
        <v>180</v>
      </c>
      <c r="B1417" s="103" t="s">
        <v>164</v>
      </c>
      <c r="C1417" s="104">
        <v>42514</v>
      </c>
      <c r="D1417" s="109">
        <v>280700</v>
      </c>
      <c r="E1417" s="105" t="s">
        <v>183</v>
      </c>
      <c r="F1417" s="106">
        <f t="shared" si="44"/>
        <v>7859.5999999999995</v>
      </c>
      <c r="G1417" s="110">
        <f t="shared" si="45"/>
        <v>2.7999999999999997E-2</v>
      </c>
    </row>
    <row r="1418" spans="1:7" x14ac:dyDescent="0.3">
      <c r="A1418" s="103" t="s">
        <v>179</v>
      </c>
      <c r="B1418" s="103" t="s">
        <v>166</v>
      </c>
      <c r="C1418" s="104">
        <v>42373</v>
      </c>
      <c r="D1418" s="109">
        <v>138500</v>
      </c>
      <c r="E1418" s="105" t="s">
        <v>184</v>
      </c>
      <c r="F1418" s="106">
        <f t="shared" si="44"/>
        <v>2493.0000000000005</v>
      </c>
      <c r="G1418" s="110">
        <f t="shared" si="45"/>
        <v>1.8000000000000002E-2</v>
      </c>
    </row>
    <row r="1419" spans="1:7" x14ac:dyDescent="0.3">
      <c r="A1419" s="103" t="s">
        <v>182</v>
      </c>
      <c r="B1419" s="103" t="s">
        <v>166</v>
      </c>
      <c r="C1419" s="104">
        <v>42598</v>
      </c>
      <c r="D1419" s="109">
        <v>236130</v>
      </c>
      <c r="E1419" s="105" t="s">
        <v>186</v>
      </c>
      <c r="F1419" s="106">
        <f t="shared" si="44"/>
        <v>6611.6399999999994</v>
      </c>
      <c r="G1419" s="110">
        <f t="shared" si="45"/>
        <v>2.7999999999999997E-2</v>
      </c>
    </row>
    <row r="1420" spans="1:7" x14ac:dyDescent="0.3">
      <c r="A1420" s="103" t="s">
        <v>180</v>
      </c>
      <c r="B1420" s="103" t="s">
        <v>177</v>
      </c>
      <c r="C1420" s="104">
        <v>42412</v>
      </c>
      <c r="D1420" s="109">
        <v>241730</v>
      </c>
      <c r="E1420" s="105" t="s">
        <v>165</v>
      </c>
      <c r="F1420" s="106">
        <f t="shared" si="44"/>
        <v>6768.44</v>
      </c>
      <c r="G1420" s="110">
        <f t="shared" si="45"/>
        <v>2.7999999999999997E-2</v>
      </c>
    </row>
    <row r="1421" spans="1:7" x14ac:dyDescent="0.3">
      <c r="A1421" s="103" t="s">
        <v>180</v>
      </c>
      <c r="B1421" s="103" t="s">
        <v>164</v>
      </c>
      <c r="C1421" s="104">
        <v>42595</v>
      </c>
      <c r="D1421" s="109">
        <v>131340</v>
      </c>
      <c r="E1421" s="105" t="s">
        <v>185</v>
      </c>
      <c r="F1421" s="106">
        <f t="shared" si="44"/>
        <v>2364.1200000000003</v>
      </c>
      <c r="G1421" s="110">
        <f t="shared" si="45"/>
        <v>1.8000000000000002E-2</v>
      </c>
    </row>
    <row r="1422" spans="1:7" x14ac:dyDescent="0.3">
      <c r="A1422" s="103" t="s">
        <v>178</v>
      </c>
      <c r="B1422" s="103" t="s">
        <v>177</v>
      </c>
      <c r="C1422" s="104">
        <v>42493</v>
      </c>
      <c r="D1422" s="109">
        <v>181520</v>
      </c>
      <c r="E1422" s="105" t="s">
        <v>183</v>
      </c>
      <c r="F1422" s="106">
        <f t="shared" si="44"/>
        <v>5082.5599999999995</v>
      </c>
      <c r="G1422" s="110">
        <f t="shared" si="45"/>
        <v>2.7999999999999997E-2</v>
      </c>
    </row>
    <row r="1423" spans="1:7" x14ac:dyDescent="0.3">
      <c r="A1423" s="103" t="s">
        <v>178</v>
      </c>
      <c r="B1423" s="103" t="s">
        <v>164</v>
      </c>
      <c r="C1423" s="104">
        <v>42550</v>
      </c>
      <c r="D1423" s="109">
        <v>27720</v>
      </c>
      <c r="E1423" s="105" t="s">
        <v>184</v>
      </c>
      <c r="F1423" s="106">
        <f t="shared" si="44"/>
        <v>498.96000000000004</v>
      </c>
      <c r="G1423" s="110">
        <f t="shared" si="45"/>
        <v>1.8000000000000002E-2</v>
      </c>
    </row>
    <row r="1424" spans="1:7" x14ac:dyDescent="0.3">
      <c r="A1424" s="103" t="s">
        <v>181</v>
      </c>
      <c r="B1424" s="103" t="s">
        <v>176</v>
      </c>
      <c r="C1424" s="104">
        <v>42544</v>
      </c>
      <c r="D1424" s="109">
        <v>83960</v>
      </c>
      <c r="E1424" s="105" t="s">
        <v>186</v>
      </c>
      <c r="F1424" s="106">
        <f t="shared" si="44"/>
        <v>1511.2800000000002</v>
      </c>
      <c r="G1424" s="110">
        <f t="shared" si="45"/>
        <v>1.8000000000000002E-2</v>
      </c>
    </row>
    <row r="1425" spans="1:7" x14ac:dyDescent="0.3">
      <c r="A1425" s="103" t="s">
        <v>178</v>
      </c>
      <c r="B1425" s="103" t="s">
        <v>166</v>
      </c>
      <c r="C1425" s="104">
        <v>42595</v>
      </c>
      <c r="D1425" s="109">
        <v>86520</v>
      </c>
      <c r="E1425" s="105" t="s">
        <v>183</v>
      </c>
      <c r="F1425" s="106">
        <f t="shared" si="44"/>
        <v>1557.3600000000001</v>
      </c>
      <c r="G1425" s="110">
        <f t="shared" si="45"/>
        <v>1.8000000000000002E-2</v>
      </c>
    </row>
    <row r="1426" spans="1:7" x14ac:dyDescent="0.3">
      <c r="A1426" s="103" t="s">
        <v>181</v>
      </c>
      <c r="B1426" s="103" t="s">
        <v>177</v>
      </c>
      <c r="C1426" s="104">
        <v>42594</v>
      </c>
      <c r="D1426" s="109">
        <v>66760</v>
      </c>
      <c r="E1426" s="105" t="s">
        <v>184</v>
      </c>
      <c r="F1426" s="106">
        <f t="shared" si="44"/>
        <v>1201.68</v>
      </c>
      <c r="G1426" s="110">
        <f t="shared" si="45"/>
        <v>1.8000000000000002E-2</v>
      </c>
    </row>
    <row r="1427" spans="1:7" x14ac:dyDescent="0.3">
      <c r="A1427" s="103" t="s">
        <v>179</v>
      </c>
      <c r="B1427" s="103" t="s">
        <v>166</v>
      </c>
      <c r="C1427" s="104">
        <v>42557</v>
      </c>
      <c r="D1427" s="109">
        <v>125530</v>
      </c>
      <c r="E1427" s="105" t="s">
        <v>186</v>
      </c>
      <c r="F1427" s="106">
        <f t="shared" si="44"/>
        <v>2259.5400000000004</v>
      </c>
      <c r="G1427" s="110">
        <f t="shared" si="45"/>
        <v>1.8000000000000002E-2</v>
      </c>
    </row>
    <row r="1428" spans="1:7" x14ac:dyDescent="0.3">
      <c r="A1428" s="103" t="s">
        <v>179</v>
      </c>
      <c r="B1428" s="103" t="s">
        <v>176</v>
      </c>
      <c r="C1428" s="104">
        <v>42536</v>
      </c>
      <c r="D1428" s="109">
        <v>99230</v>
      </c>
      <c r="E1428" s="105" t="s">
        <v>165</v>
      </c>
      <c r="F1428" s="106">
        <f t="shared" si="44"/>
        <v>1786.14</v>
      </c>
      <c r="G1428" s="110">
        <f t="shared" si="45"/>
        <v>1.8000000000000002E-2</v>
      </c>
    </row>
    <row r="1429" spans="1:7" x14ac:dyDescent="0.3">
      <c r="A1429" s="103" t="s">
        <v>181</v>
      </c>
      <c r="B1429" s="103" t="s">
        <v>164</v>
      </c>
      <c r="C1429" s="104">
        <v>42564</v>
      </c>
      <c r="D1429" s="109">
        <v>62810</v>
      </c>
      <c r="E1429" s="105" t="s">
        <v>185</v>
      </c>
      <c r="F1429" s="106">
        <f t="shared" si="44"/>
        <v>1130.5800000000002</v>
      </c>
      <c r="G1429" s="110">
        <f t="shared" si="45"/>
        <v>1.8000000000000002E-2</v>
      </c>
    </row>
    <row r="1430" spans="1:7" x14ac:dyDescent="0.3">
      <c r="A1430" s="103" t="s">
        <v>179</v>
      </c>
      <c r="B1430" s="103" t="s">
        <v>177</v>
      </c>
      <c r="C1430" s="104">
        <v>42502</v>
      </c>
      <c r="D1430" s="109">
        <v>187420</v>
      </c>
      <c r="E1430" s="105" t="s">
        <v>183</v>
      </c>
      <c r="F1430" s="106">
        <f t="shared" si="44"/>
        <v>5247.7599999999993</v>
      </c>
      <c r="G1430" s="110">
        <f t="shared" si="45"/>
        <v>2.7999999999999997E-2</v>
      </c>
    </row>
    <row r="1431" spans="1:7" x14ac:dyDescent="0.3">
      <c r="A1431" s="103" t="s">
        <v>179</v>
      </c>
      <c r="B1431" s="103" t="s">
        <v>166</v>
      </c>
      <c r="C1431" s="104">
        <v>42509</v>
      </c>
      <c r="D1431" s="109">
        <v>25180</v>
      </c>
      <c r="E1431" s="105" t="s">
        <v>184</v>
      </c>
      <c r="F1431" s="106">
        <f t="shared" si="44"/>
        <v>453.24000000000007</v>
      </c>
      <c r="G1431" s="110">
        <f t="shared" si="45"/>
        <v>1.8000000000000002E-2</v>
      </c>
    </row>
    <row r="1432" spans="1:7" x14ac:dyDescent="0.3">
      <c r="A1432" s="103" t="s">
        <v>178</v>
      </c>
      <c r="B1432" s="103" t="s">
        <v>177</v>
      </c>
      <c r="C1432" s="104">
        <v>42528</v>
      </c>
      <c r="D1432" s="109">
        <v>162740</v>
      </c>
      <c r="E1432" s="105" t="s">
        <v>186</v>
      </c>
      <c r="F1432" s="106">
        <f t="shared" si="44"/>
        <v>4556.7199999999993</v>
      </c>
      <c r="G1432" s="110">
        <f t="shared" si="45"/>
        <v>2.7999999999999997E-2</v>
      </c>
    </row>
    <row r="1433" spans="1:7" x14ac:dyDescent="0.3">
      <c r="A1433" s="103" t="s">
        <v>180</v>
      </c>
      <c r="B1433" s="103" t="s">
        <v>166</v>
      </c>
      <c r="C1433" s="104">
        <v>42420</v>
      </c>
      <c r="D1433" s="109">
        <v>87480</v>
      </c>
      <c r="E1433" s="105" t="s">
        <v>165</v>
      </c>
      <c r="F1433" s="106">
        <f t="shared" si="44"/>
        <v>1574.64</v>
      </c>
      <c r="G1433" s="110">
        <f t="shared" si="45"/>
        <v>1.8000000000000002E-2</v>
      </c>
    </row>
    <row r="1434" spans="1:7" x14ac:dyDescent="0.3">
      <c r="A1434" s="103" t="s">
        <v>179</v>
      </c>
      <c r="B1434" s="103" t="s">
        <v>164</v>
      </c>
      <c r="C1434" s="104">
        <v>42574</v>
      </c>
      <c r="D1434" s="109">
        <v>288410</v>
      </c>
      <c r="E1434" s="105" t="s">
        <v>185</v>
      </c>
      <c r="F1434" s="106">
        <f t="shared" si="44"/>
        <v>8075.48</v>
      </c>
      <c r="G1434" s="110">
        <f t="shared" si="45"/>
        <v>2.7999999999999997E-2</v>
      </c>
    </row>
    <row r="1435" spans="1:7" x14ac:dyDescent="0.3">
      <c r="A1435" s="103" t="s">
        <v>181</v>
      </c>
      <c r="B1435" s="103" t="s">
        <v>166</v>
      </c>
      <c r="C1435" s="104">
        <v>42469</v>
      </c>
      <c r="D1435" s="109">
        <v>146180</v>
      </c>
      <c r="E1435" s="105" t="s">
        <v>183</v>
      </c>
      <c r="F1435" s="106">
        <f t="shared" si="44"/>
        <v>2631.2400000000002</v>
      </c>
      <c r="G1435" s="110">
        <f t="shared" si="45"/>
        <v>1.8000000000000002E-2</v>
      </c>
    </row>
    <row r="1436" spans="1:7" x14ac:dyDescent="0.3">
      <c r="A1436" s="103" t="s">
        <v>180</v>
      </c>
      <c r="B1436" s="103" t="s">
        <v>176</v>
      </c>
      <c r="C1436" s="104">
        <v>42401</v>
      </c>
      <c r="D1436" s="109">
        <v>267910</v>
      </c>
      <c r="E1436" s="105" t="s">
        <v>184</v>
      </c>
      <c r="F1436" s="106">
        <f t="shared" si="44"/>
        <v>7501.48</v>
      </c>
      <c r="G1436" s="110">
        <f t="shared" si="45"/>
        <v>2.7999999999999997E-2</v>
      </c>
    </row>
    <row r="1437" spans="1:7" x14ac:dyDescent="0.3">
      <c r="A1437" s="103" t="s">
        <v>181</v>
      </c>
      <c r="B1437" s="103" t="s">
        <v>164</v>
      </c>
      <c r="C1437" s="104">
        <v>42499</v>
      </c>
      <c r="D1437" s="109">
        <v>259720</v>
      </c>
      <c r="E1437" s="105" t="s">
        <v>186</v>
      </c>
      <c r="F1437" s="106">
        <f t="shared" si="44"/>
        <v>7272.1599999999989</v>
      </c>
      <c r="G1437" s="110">
        <f t="shared" si="45"/>
        <v>2.7999999999999997E-2</v>
      </c>
    </row>
    <row r="1438" spans="1:7" x14ac:dyDescent="0.3">
      <c r="A1438" s="103" t="s">
        <v>182</v>
      </c>
      <c r="B1438" s="103" t="s">
        <v>176</v>
      </c>
      <c r="C1438" s="104">
        <v>42448</v>
      </c>
      <c r="D1438" s="109">
        <v>245910</v>
      </c>
      <c r="E1438" s="105" t="s">
        <v>165</v>
      </c>
      <c r="F1438" s="106">
        <f t="shared" si="44"/>
        <v>6885.48</v>
      </c>
      <c r="G1438" s="110">
        <f t="shared" si="45"/>
        <v>2.7999999999999997E-2</v>
      </c>
    </row>
    <row r="1439" spans="1:7" x14ac:dyDescent="0.3">
      <c r="A1439" s="103" t="s">
        <v>182</v>
      </c>
      <c r="B1439" s="103" t="s">
        <v>164</v>
      </c>
      <c r="C1439" s="104">
        <v>42445</v>
      </c>
      <c r="D1439" s="109">
        <v>261130</v>
      </c>
      <c r="E1439" s="105" t="s">
        <v>185</v>
      </c>
      <c r="F1439" s="106">
        <f t="shared" si="44"/>
        <v>7311.6399999999994</v>
      </c>
      <c r="G1439" s="110">
        <f t="shared" si="45"/>
        <v>2.7999999999999997E-2</v>
      </c>
    </row>
    <row r="1440" spans="1:7" x14ac:dyDescent="0.3">
      <c r="A1440" s="103" t="s">
        <v>178</v>
      </c>
      <c r="B1440" s="103" t="s">
        <v>164</v>
      </c>
      <c r="C1440" s="104">
        <v>42456</v>
      </c>
      <c r="D1440" s="109">
        <v>30590</v>
      </c>
      <c r="E1440" s="105" t="s">
        <v>183</v>
      </c>
      <c r="F1440" s="106">
        <f t="shared" si="44"/>
        <v>550.62000000000012</v>
      </c>
      <c r="G1440" s="110">
        <f t="shared" si="45"/>
        <v>1.8000000000000006E-2</v>
      </c>
    </row>
    <row r="1441" spans="1:7" x14ac:dyDescent="0.3">
      <c r="A1441" s="103" t="s">
        <v>180</v>
      </c>
      <c r="B1441" s="103" t="s">
        <v>164</v>
      </c>
      <c r="C1441" s="104">
        <v>42425</v>
      </c>
      <c r="D1441" s="109">
        <v>47240</v>
      </c>
      <c r="E1441" s="105" t="s">
        <v>184</v>
      </c>
      <c r="F1441" s="106">
        <f t="shared" si="44"/>
        <v>850.32</v>
      </c>
      <c r="G1441" s="110">
        <f t="shared" si="45"/>
        <v>1.8000000000000002E-2</v>
      </c>
    </row>
    <row r="1442" spans="1:7" x14ac:dyDescent="0.3">
      <c r="A1442" s="103" t="s">
        <v>179</v>
      </c>
      <c r="B1442" s="103" t="s">
        <v>176</v>
      </c>
      <c r="C1442" s="104">
        <v>42525</v>
      </c>
      <c r="D1442" s="109">
        <v>170720</v>
      </c>
      <c r="E1442" s="105" t="s">
        <v>186</v>
      </c>
      <c r="F1442" s="106">
        <f t="shared" si="44"/>
        <v>4780.16</v>
      </c>
      <c r="G1442" s="110">
        <f t="shared" si="45"/>
        <v>2.8000000000000001E-2</v>
      </c>
    </row>
    <row r="1443" spans="1:7" x14ac:dyDescent="0.3">
      <c r="A1443" s="103" t="s">
        <v>180</v>
      </c>
      <c r="B1443" s="103" t="s">
        <v>164</v>
      </c>
      <c r="C1443" s="104">
        <v>42548</v>
      </c>
      <c r="D1443" s="109">
        <v>121960</v>
      </c>
      <c r="E1443" s="105" t="s">
        <v>183</v>
      </c>
      <c r="F1443" s="106">
        <f t="shared" si="44"/>
        <v>2195.2800000000002</v>
      </c>
      <c r="G1443" s="110">
        <f t="shared" si="45"/>
        <v>1.8000000000000002E-2</v>
      </c>
    </row>
    <row r="1444" spans="1:7" x14ac:dyDescent="0.3">
      <c r="A1444" s="103" t="s">
        <v>178</v>
      </c>
      <c r="B1444" s="103" t="s">
        <v>177</v>
      </c>
      <c r="C1444" s="104">
        <v>42417</v>
      </c>
      <c r="D1444" s="109">
        <v>225140</v>
      </c>
      <c r="E1444" s="105" t="s">
        <v>184</v>
      </c>
      <c r="F1444" s="106">
        <f t="shared" si="44"/>
        <v>6303.9199999999992</v>
      </c>
      <c r="G1444" s="110">
        <f t="shared" si="45"/>
        <v>2.7999999999999997E-2</v>
      </c>
    </row>
    <row r="1445" spans="1:7" x14ac:dyDescent="0.3">
      <c r="A1445" s="103" t="s">
        <v>182</v>
      </c>
      <c r="B1445" s="103" t="s">
        <v>176</v>
      </c>
      <c r="C1445" s="104">
        <v>42544</v>
      </c>
      <c r="D1445" s="109">
        <v>133760</v>
      </c>
      <c r="E1445" s="105" t="s">
        <v>186</v>
      </c>
      <c r="F1445" s="106">
        <f t="shared" si="44"/>
        <v>2407.6800000000003</v>
      </c>
      <c r="G1445" s="110">
        <f t="shared" si="45"/>
        <v>1.8000000000000002E-2</v>
      </c>
    </row>
    <row r="1446" spans="1:7" x14ac:dyDescent="0.3">
      <c r="A1446" s="103" t="s">
        <v>181</v>
      </c>
      <c r="B1446" s="103" t="s">
        <v>164</v>
      </c>
      <c r="C1446" s="104">
        <v>42380</v>
      </c>
      <c r="D1446" s="109">
        <v>139310</v>
      </c>
      <c r="E1446" s="105" t="s">
        <v>165</v>
      </c>
      <c r="F1446" s="106">
        <f t="shared" si="44"/>
        <v>2507.5800000000004</v>
      </c>
      <c r="G1446" s="110">
        <f t="shared" si="45"/>
        <v>1.8000000000000002E-2</v>
      </c>
    </row>
    <row r="1447" spans="1:7" x14ac:dyDescent="0.3">
      <c r="A1447" s="103" t="s">
        <v>179</v>
      </c>
      <c r="B1447" s="103" t="s">
        <v>164</v>
      </c>
      <c r="C1447" s="104">
        <v>42473</v>
      </c>
      <c r="D1447" s="109">
        <v>25690</v>
      </c>
      <c r="E1447" s="105" t="s">
        <v>185</v>
      </c>
      <c r="F1447" s="106">
        <f t="shared" si="44"/>
        <v>462.42000000000007</v>
      </c>
      <c r="G1447" s="110">
        <f t="shared" si="45"/>
        <v>1.8000000000000002E-2</v>
      </c>
    </row>
    <row r="1448" spans="1:7" x14ac:dyDescent="0.3">
      <c r="A1448" s="103" t="s">
        <v>180</v>
      </c>
      <c r="B1448" s="103" t="s">
        <v>177</v>
      </c>
      <c r="C1448" s="104">
        <v>42426</v>
      </c>
      <c r="D1448" s="109">
        <v>132010</v>
      </c>
      <c r="E1448" s="105" t="s">
        <v>183</v>
      </c>
      <c r="F1448" s="106">
        <f t="shared" si="44"/>
        <v>2376.1800000000003</v>
      </c>
      <c r="G1448" s="110">
        <f t="shared" si="45"/>
        <v>1.8000000000000002E-2</v>
      </c>
    </row>
    <row r="1449" spans="1:7" x14ac:dyDescent="0.3">
      <c r="A1449" s="103" t="s">
        <v>180</v>
      </c>
      <c r="B1449" s="103" t="s">
        <v>164</v>
      </c>
      <c r="C1449" s="104">
        <v>42416</v>
      </c>
      <c r="D1449" s="109">
        <v>30440</v>
      </c>
      <c r="E1449" s="105" t="s">
        <v>184</v>
      </c>
      <c r="F1449" s="106">
        <f t="shared" si="44"/>
        <v>547.92000000000007</v>
      </c>
      <c r="G1449" s="110">
        <f t="shared" si="45"/>
        <v>1.8000000000000002E-2</v>
      </c>
    </row>
    <row r="1450" spans="1:7" x14ac:dyDescent="0.3">
      <c r="A1450" s="103" t="s">
        <v>179</v>
      </c>
      <c r="B1450" s="103" t="s">
        <v>164</v>
      </c>
      <c r="C1450" s="104">
        <v>42407</v>
      </c>
      <c r="D1450" s="109">
        <v>284130</v>
      </c>
      <c r="E1450" s="105" t="s">
        <v>186</v>
      </c>
      <c r="F1450" s="106">
        <f t="shared" si="44"/>
        <v>7955.6399999999994</v>
      </c>
      <c r="G1450" s="110">
        <f t="shared" si="45"/>
        <v>2.7999999999999997E-2</v>
      </c>
    </row>
    <row r="1451" spans="1:7" x14ac:dyDescent="0.3">
      <c r="A1451" s="103" t="s">
        <v>181</v>
      </c>
      <c r="B1451" s="103" t="s">
        <v>177</v>
      </c>
      <c r="C1451" s="104">
        <v>42393</v>
      </c>
      <c r="D1451" s="109">
        <v>120630</v>
      </c>
      <c r="E1451" s="105" t="s">
        <v>165</v>
      </c>
      <c r="F1451" s="106">
        <f t="shared" si="44"/>
        <v>2171.34</v>
      </c>
      <c r="G1451" s="110">
        <f t="shared" si="45"/>
        <v>1.8000000000000002E-2</v>
      </c>
    </row>
    <row r="1452" spans="1:7" x14ac:dyDescent="0.3">
      <c r="A1452" s="103" t="s">
        <v>179</v>
      </c>
      <c r="B1452" s="103" t="s">
        <v>166</v>
      </c>
      <c r="C1452" s="104">
        <v>42588</v>
      </c>
      <c r="D1452" s="109">
        <v>223880</v>
      </c>
      <c r="E1452" s="105" t="s">
        <v>185</v>
      </c>
      <c r="F1452" s="106">
        <f t="shared" si="44"/>
        <v>6268.6399999999994</v>
      </c>
      <c r="G1452" s="110">
        <f t="shared" si="45"/>
        <v>2.7999999999999997E-2</v>
      </c>
    </row>
    <row r="1453" spans="1:7" x14ac:dyDescent="0.3">
      <c r="A1453" s="103" t="s">
        <v>178</v>
      </c>
      <c r="B1453" s="103" t="s">
        <v>177</v>
      </c>
      <c r="C1453" s="104">
        <v>42440</v>
      </c>
      <c r="D1453" s="109">
        <v>133460</v>
      </c>
      <c r="E1453" s="105" t="s">
        <v>183</v>
      </c>
      <c r="F1453" s="106">
        <f t="shared" si="44"/>
        <v>2402.2800000000002</v>
      </c>
      <c r="G1453" s="110">
        <f t="shared" si="45"/>
        <v>1.8000000000000002E-2</v>
      </c>
    </row>
    <row r="1454" spans="1:7" x14ac:dyDescent="0.3">
      <c r="A1454" s="103" t="s">
        <v>182</v>
      </c>
      <c r="B1454" s="103" t="s">
        <v>164</v>
      </c>
      <c r="C1454" s="104">
        <v>42488</v>
      </c>
      <c r="D1454" s="109">
        <v>43530</v>
      </c>
      <c r="E1454" s="105" t="s">
        <v>184</v>
      </c>
      <c r="F1454" s="106">
        <f t="shared" si="44"/>
        <v>783.54000000000008</v>
      </c>
      <c r="G1454" s="110">
        <f t="shared" si="45"/>
        <v>1.8000000000000002E-2</v>
      </c>
    </row>
    <row r="1455" spans="1:7" x14ac:dyDescent="0.3">
      <c r="A1455" s="103" t="s">
        <v>178</v>
      </c>
      <c r="B1455" s="103" t="s">
        <v>164</v>
      </c>
      <c r="C1455" s="104">
        <v>42392</v>
      </c>
      <c r="D1455" s="109">
        <v>252770</v>
      </c>
      <c r="E1455" s="105" t="s">
        <v>186</v>
      </c>
      <c r="F1455" s="106">
        <f t="shared" si="44"/>
        <v>7077.5599999999995</v>
      </c>
      <c r="G1455" s="110">
        <f t="shared" si="45"/>
        <v>2.7999999999999997E-2</v>
      </c>
    </row>
    <row r="1456" spans="1:7" x14ac:dyDescent="0.3">
      <c r="A1456" s="103" t="s">
        <v>181</v>
      </c>
      <c r="B1456" s="103" t="s">
        <v>166</v>
      </c>
      <c r="C1456" s="104">
        <v>42457</v>
      </c>
      <c r="D1456" s="109">
        <v>243670</v>
      </c>
      <c r="E1456" s="105" t="s">
        <v>165</v>
      </c>
      <c r="F1456" s="106">
        <f t="shared" si="44"/>
        <v>6822.7599999999993</v>
      </c>
      <c r="G1456" s="110">
        <f t="shared" si="45"/>
        <v>2.7999999999999997E-2</v>
      </c>
    </row>
    <row r="1457" spans="1:7" x14ac:dyDescent="0.3">
      <c r="A1457" s="103" t="s">
        <v>182</v>
      </c>
      <c r="B1457" s="103" t="s">
        <v>164</v>
      </c>
      <c r="C1457" s="104">
        <v>42497</v>
      </c>
      <c r="D1457" s="109">
        <v>126020</v>
      </c>
      <c r="E1457" s="105" t="s">
        <v>185</v>
      </c>
      <c r="F1457" s="106">
        <f t="shared" si="44"/>
        <v>2268.36</v>
      </c>
      <c r="G1457" s="110">
        <f t="shared" si="45"/>
        <v>1.8000000000000002E-2</v>
      </c>
    </row>
    <row r="1458" spans="1:7" x14ac:dyDescent="0.3">
      <c r="A1458" s="103" t="s">
        <v>180</v>
      </c>
      <c r="B1458" s="103" t="s">
        <v>176</v>
      </c>
      <c r="C1458" s="104">
        <v>42532</v>
      </c>
      <c r="D1458" s="109">
        <v>279360</v>
      </c>
      <c r="E1458" s="105" t="s">
        <v>183</v>
      </c>
      <c r="F1458" s="106">
        <f t="shared" si="44"/>
        <v>7822.079999999999</v>
      </c>
      <c r="G1458" s="110">
        <f t="shared" si="45"/>
        <v>2.7999999999999997E-2</v>
      </c>
    </row>
    <row r="1459" spans="1:7" x14ac:dyDescent="0.3">
      <c r="A1459" s="103" t="s">
        <v>178</v>
      </c>
      <c r="B1459" s="103" t="s">
        <v>164</v>
      </c>
      <c r="C1459" s="104">
        <v>42480</v>
      </c>
      <c r="D1459" s="109">
        <v>166860</v>
      </c>
      <c r="E1459" s="105" t="s">
        <v>184</v>
      </c>
      <c r="F1459" s="106">
        <f t="shared" si="44"/>
        <v>4672.08</v>
      </c>
      <c r="G1459" s="110">
        <f t="shared" si="45"/>
        <v>2.8000000000000001E-2</v>
      </c>
    </row>
    <row r="1460" spans="1:7" x14ac:dyDescent="0.3">
      <c r="A1460" s="103" t="s">
        <v>182</v>
      </c>
      <c r="B1460" s="103" t="s">
        <v>166</v>
      </c>
      <c r="C1460" s="104">
        <v>42551</v>
      </c>
      <c r="D1460" s="109">
        <v>71940</v>
      </c>
      <c r="E1460" s="105" t="s">
        <v>186</v>
      </c>
      <c r="F1460" s="106">
        <f t="shared" si="44"/>
        <v>1294.92</v>
      </c>
      <c r="G1460" s="110">
        <f t="shared" si="45"/>
        <v>1.8000000000000002E-2</v>
      </c>
    </row>
    <row r="1461" spans="1:7" x14ac:dyDescent="0.3">
      <c r="A1461" s="103" t="s">
        <v>179</v>
      </c>
      <c r="B1461" s="103" t="s">
        <v>176</v>
      </c>
      <c r="C1461" s="104">
        <v>42512</v>
      </c>
      <c r="D1461" s="109">
        <v>131750</v>
      </c>
      <c r="E1461" s="105" t="s">
        <v>183</v>
      </c>
      <c r="F1461" s="106">
        <f t="shared" si="44"/>
        <v>2371.5000000000005</v>
      </c>
      <c r="G1461" s="110">
        <f t="shared" si="45"/>
        <v>1.8000000000000002E-2</v>
      </c>
    </row>
    <row r="1462" spans="1:7" x14ac:dyDescent="0.3">
      <c r="A1462" s="103" t="s">
        <v>182</v>
      </c>
      <c r="B1462" s="103" t="s">
        <v>166</v>
      </c>
      <c r="C1462" s="104">
        <v>42594</v>
      </c>
      <c r="D1462" s="109">
        <v>179900</v>
      </c>
      <c r="E1462" s="105" t="s">
        <v>184</v>
      </c>
      <c r="F1462" s="106">
        <f t="shared" si="44"/>
        <v>5037.2</v>
      </c>
      <c r="G1462" s="110">
        <f t="shared" si="45"/>
        <v>2.8000000000000001E-2</v>
      </c>
    </row>
    <row r="1463" spans="1:7" x14ac:dyDescent="0.3">
      <c r="A1463" s="103" t="s">
        <v>180</v>
      </c>
      <c r="B1463" s="103" t="s">
        <v>164</v>
      </c>
      <c r="C1463" s="104">
        <v>42578</v>
      </c>
      <c r="D1463" s="109">
        <v>40330</v>
      </c>
      <c r="E1463" s="105" t="s">
        <v>186</v>
      </c>
      <c r="F1463" s="106">
        <f t="shared" si="44"/>
        <v>725.94</v>
      </c>
      <c r="G1463" s="110">
        <f t="shared" si="45"/>
        <v>1.8000000000000002E-2</v>
      </c>
    </row>
    <row r="1464" spans="1:7" x14ac:dyDescent="0.3">
      <c r="A1464" s="103" t="s">
        <v>178</v>
      </c>
      <c r="B1464" s="103" t="s">
        <v>176</v>
      </c>
      <c r="C1464" s="104">
        <v>42581</v>
      </c>
      <c r="D1464" s="109">
        <v>247980</v>
      </c>
      <c r="E1464" s="105" t="s">
        <v>165</v>
      </c>
      <c r="F1464" s="106">
        <f t="shared" si="44"/>
        <v>6943.44</v>
      </c>
      <c r="G1464" s="110">
        <f t="shared" si="45"/>
        <v>2.7999999999999997E-2</v>
      </c>
    </row>
    <row r="1465" spans="1:7" x14ac:dyDescent="0.3">
      <c r="A1465" s="103" t="s">
        <v>180</v>
      </c>
      <c r="B1465" s="103" t="s">
        <v>176</v>
      </c>
      <c r="C1465" s="104">
        <v>42478</v>
      </c>
      <c r="D1465" s="109">
        <v>115030</v>
      </c>
      <c r="E1465" s="105" t="s">
        <v>185</v>
      </c>
      <c r="F1465" s="106">
        <f t="shared" si="44"/>
        <v>2070.5400000000004</v>
      </c>
      <c r="G1465" s="110">
        <f t="shared" si="45"/>
        <v>1.8000000000000002E-2</v>
      </c>
    </row>
    <row r="1466" spans="1:7" x14ac:dyDescent="0.3">
      <c r="A1466" s="103" t="s">
        <v>181</v>
      </c>
      <c r="B1466" s="103" t="s">
        <v>164</v>
      </c>
      <c r="C1466" s="104">
        <v>42578</v>
      </c>
      <c r="D1466" s="109">
        <v>164060</v>
      </c>
      <c r="E1466" s="105" t="s">
        <v>183</v>
      </c>
      <c r="F1466" s="106">
        <f t="shared" si="44"/>
        <v>4593.6799999999994</v>
      </c>
      <c r="G1466" s="110">
        <f t="shared" si="45"/>
        <v>2.7999999999999997E-2</v>
      </c>
    </row>
    <row r="1467" spans="1:7" x14ac:dyDescent="0.3">
      <c r="A1467" s="103" t="s">
        <v>182</v>
      </c>
      <c r="B1467" s="103" t="s">
        <v>177</v>
      </c>
      <c r="C1467" s="104">
        <v>42514</v>
      </c>
      <c r="D1467" s="109">
        <v>63870</v>
      </c>
      <c r="E1467" s="105" t="s">
        <v>184</v>
      </c>
      <c r="F1467" s="106">
        <f t="shared" si="44"/>
        <v>1149.6600000000001</v>
      </c>
      <c r="G1467" s="110">
        <f t="shared" si="45"/>
        <v>1.8000000000000002E-2</v>
      </c>
    </row>
    <row r="1468" spans="1:7" x14ac:dyDescent="0.3">
      <c r="A1468" s="103" t="s">
        <v>182</v>
      </c>
      <c r="B1468" s="103" t="s">
        <v>166</v>
      </c>
      <c r="C1468" s="104">
        <v>42559</v>
      </c>
      <c r="D1468" s="109">
        <v>41730</v>
      </c>
      <c r="E1468" s="105" t="s">
        <v>186</v>
      </c>
      <c r="F1468" s="106">
        <f t="shared" si="44"/>
        <v>751.1400000000001</v>
      </c>
      <c r="G1468" s="110">
        <f t="shared" si="45"/>
        <v>1.8000000000000002E-2</v>
      </c>
    </row>
    <row r="1469" spans="1:7" x14ac:dyDescent="0.3">
      <c r="A1469" s="103" t="s">
        <v>179</v>
      </c>
      <c r="B1469" s="103" t="s">
        <v>164</v>
      </c>
      <c r="C1469" s="104">
        <v>42498</v>
      </c>
      <c r="D1469" s="109">
        <v>80280</v>
      </c>
      <c r="E1469" s="105" t="s">
        <v>165</v>
      </c>
      <c r="F1469" s="106">
        <f t="shared" si="44"/>
        <v>1445.0400000000002</v>
      </c>
      <c r="G1469" s="110">
        <f t="shared" si="45"/>
        <v>1.8000000000000002E-2</v>
      </c>
    </row>
    <row r="1470" spans="1:7" x14ac:dyDescent="0.3">
      <c r="A1470" s="103" t="s">
        <v>182</v>
      </c>
      <c r="B1470" s="103" t="s">
        <v>176</v>
      </c>
      <c r="C1470" s="104">
        <v>42406</v>
      </c>
      <c r="D1470" s="109">
        <v>275120</v>
      </c>
      <c r="E1470" s="105" t="s">
        <v>185</v>
      </c>
      <c r="F1470" s="106">
        <f t="shared" si="44"/>
        <v>7703.3599999999988</v>
      </c>
      <c r="G1470" s="110">
        <f t="shared" si="45"/>
        <v>2.7999999999999997E-2</v>
      </c>
    </row>
    <row r="1471" spans="1:7" x14ac:dyDescent="0.3">
      <c r="A1471" s="103" t="s">
        <v>179</v>
      </c>
      <c r="B1471" s="103" t="s">
        <v>166</v>
      </c>
      <c r="C1471" s="104">
        <v>42466</v>
      </c>
      <c r="D1471" s="109">
        <v>179740</v>
      </c>
      <c r="E1471" s="105" t="s">
        <v>183</v>
      </c>
      <c r="F1471" s="106">
        <f t="shared" si="44"/>
        <v>5032.7199999999993</v>
      </c>
      <c r="G1471" s="110">
        <f t="shared" si="45"/>
        <v>2.7999999999999997E-2</v>
      </c>
    </row>
    <row r="1472" spans="1:7" x14ac:dyDescent="0.3">
      <c r="A1472" s="103" t="s">
        <v>181</v>
      </c>
      <c r="B1472" s="103" t="s">
        <v>166</v>
      </c>
      <c r="C1472" s="104">
        <v>42499</v>
      </c>
      <c r="D1472" s="109">
        <v>291840</v>
      </c>
      <c r="E1472" s="105" t="s">
        <v>184</v>
      </c>
      <c r="F1472" s="106">
        <f t="shared" si="44"/>
        <v>8171.5199999999995</v>
      </c>
      <c r="G1472" s="110">
        <f t="shared" si="45"/>
        <v>2.7999999999999997E-2</v>
      </c>
    </row>
    <row r="1473" spans="1:7" x14ac:dyDescent="0.3">
      <c r="A1473" s="103" t="s">
        <v>182</v>
      </c>
      <c r="B1473" s="103" t="s">
        <v>166</v>
      </c>
      <c r="C1473" s="104">
        <v>42413</v>
      </c>
      <c r="D1473" s="109">
        <v>186980</v>
      </c>
      <c r="E1473" s="105" t="s">
        <v>186</v>
      </c>
      <c r="F1473" s="106">
        <f t="shared" si="44"/>
        <v>5235.4399999999996</v>
      </c>
      <c r="G1473" s="110">
        <f t="shared" si="45"/>
        <v>2.7999999999999997E-2</v>
      </c>
    </row>
    <row r="1474" spans="1:7" x14ac:dyDescent="0.3">
      <c r="A1474" s="103" t="s">
        <v>178</v>
      </c>
      <c r="B1474" s="103" t="s">
        <v>164</v>
      </c>
      <c r="C1474" s="104">
        <v>42571</v>
      </c>
      <c r="D1474" s="109">
        <v>216540</v>
      </c>
      <c r="E1474" s="105" t="s">
        <v>165</v>
      </c>
      <c r="F1474" s="106">
        <f t="shared" si="44"/>
        <v>6063.119999999999</v>
      </c>
      <c r="G1474" s="110">
        <f t="shared" si="45"/>
        <v>2.7999999999999994E-2</v>
      </c>
    </row>
    <row r="1475" spans="1:7" x14ac:dyDescent="0.3">
      <c r="A1475" s="103" t="s">
        <v>179</v>
      </c>
      <c r="B1475" s="103" t="s">
        <v>176</v>
      </c>
      <c r="C1475" s="104">
        <v>42431</v>
      </c>
      <c r="D1475" s="109">
        <v>104020</v>
      </c>
      <c r="E1475" s="105" t="s">
        <v>185</v>
      </c>
      <c r="F1475" s="106">
        <f t="shared" si="44"/>
        <v>1872.3600000000001</v>
      </c>
      <c r="G1475" s="110">
        <f t="shared" si="45"/>
        <v>1.8000000000000002E-2</v>
      </c>
    </row>
    <row r="1476" spans="1:7" x14ac:dyDescent="0.3">
      <c r="A1476" s="103" t="s">
        <v>181</v>
      </c>
      <c r="B1476" s="103" t="s">
        <v>166</v>
      </c>
      <c r="C1476" s="104">
        <v>42595</v>
      </c>
      <c r="D1476" s="109">
        <v>215450</v>
      </c>
      <c r="E1476" s="105" t="s">
        <v>183</v>
      </c>
      <c r="F1476" s="106">
        <f t="shared" ref="F1476:F1502" si="46">IF(D1476&gt;=150000,D1476*2.8%,D1476*1.8%)</f>
        <v>6032.5999999999995</v>
      </c>
      <c r="G1476" s="110">
        <f t="shared" ref="G1476:G1502" si="47">F1476/D1476</f>
        <v>2.7999999999999997E-2</v>
      </c>
    </row>
    <row r="1477" spans="1:7" x14ac:dyDescent="0.3">
      <c r="A1477" s="103" t="s">
        <v>178</v>
      </c>
      <c r="B1477" s="103" t="s">
        <v>166</v>
      </c>
      <c r="C1477" s="104">
        <v>42598</v>
      </c>
      <c r="D1477" s="109">
        <v>143870</v>
      </c>
      <c r="E1477" s="105" t="s">
        <v>184</v>
      </c>
      <c r="F1477" s="106">
        <f t="shared" si="46"/>
        <v>2589.6600000000003</v>
      </c>
      <c r="G1477" s="110">
        <f t="shared" si="47"/>
        <v>1.8000000000000002E-2</v>
      </c>
    </row>
    <row r="1478" spans="1:7" x14ac:dyDescent="0.3">
      <c r="A1478" s="103" t="s">
        <v>181</v>
      </c>
      <c r="B1478" s="103" t="s">
        <v>176</v>
      </c>
      <c r="C1478" s="104">
        <v>42441</v>
      </c>
      <c r="D1478" s="109">
        <v>248570</v>
      </c>
      <c r="E1478" s="105" t="s">
        <v>186</v>
      </c>
      <c r="F1478" s="106">
        <f t="shared" si="46"/>
        <v>6959.9599999999991</v>
      </c>
      <c r="G1478" s="110">
        <f t="shared" si="47"/>
        <v>2.7999999999999997E-2</v>
      </c>
    </row>
    <row r="1479" spans="1:7" x14ac:dyDescent="0.3">
      <c r="A1479" s="103" t="s">
        <v>181</v>
      </c>
      <c r="B1479" s="103" t="s">
        <v>164</v>
      </c>
      <c r="C1479" s="104">
        <v>42511</v>
      </c>
      <c r="D1479" s="109">
        <v>139510</v>
      </c>
      <c r="E1479" s="105" t="s">
        <v>183</v>
      </c>
      <c r="F1479" s="106">
        <f t="shared" si="46"/>
        <v>2511.1800000000003</v>
      </c>
      <c r="G1479" s="110">
        <f t="shared" si="47"/>
        <v>1.8000000000000002E-2</v>
      </c>
    </row>
    <row r="1480" spans="1:7" x14ac:dyDescent="0.3">
      <c r="A1480" s="103" t="s">
        <v>178</v>
      </c>
      <c r="B1480" s="103" t="s">
        <v>166</v>
      </c>
      <c r="C1480" s="104">
        <v>42403</v>
      </c>
      <c r="D1480" s="109">
        <v>178020</v>
      </c>
      <c r="E1480" s="105" t="s">
        <v>184</v>
      </c>
      <c r="F1480" s="106">
        <f t="shared" si="46"/>
        <v>4984.5599999999995</v>
      </c>
      <c r="G1480" s="110">
        <f t="shared" si="47"/>
        <v>2.7999999999999997E-2</v>
      </c>
    </row>
    <row r="1481" spans="1:7" x14ac:dyDescent="0.3">
      <c r="A1481" s="103" t="s">
        <v>180</v>
      </c>
      <c r="B1481" s="103" t="s">
        <v>166</v>
      </c>
      <c r="C1481" s="104">
        <v>42556</v>
      </c>
      <c r="D1481" s="109">
        <v>74150</v>
      </c>
      <c r="E1481" s="105" t="s">
        <v>186</v>
      </c>
      <c r="F1481" s="106">
        <f t="shared" si="46"/>
        <v>1334.7</v>
      </c>
      <c r="G1481" s="110">
        <f t="shared" si="47"/>
        <v>1.8000000000000002E-2</v>
      </c>
    </row>
    <row r="1482" spans="1:7" x14ac:dyDescent="0.3">
      <c r="A1482" s="103" t="s">
        <v>179</v>
      </c>
      <c r="B1482" s="103" t="s">
        <v>177</v>
      </c>
      <c r="C1482" s="104">
        <v>42542</v>
      </c>
      <c r="D1482" s="109">
        <v>113360</v>
      </c>
      <c r="E1482" s="105" t="s">
        <v>165</v>
      </c>
      <c r="F1482" s="106">
        <f t="shared" si="46"/>
        <v>2040.4800000000002</v>
      </c>
      <c r="G1482" s="110">
        <f t="shared" si="47"/>
        <v>1.8000000000000002E-2</v>
      </c>
    </row>
    <row r="1483" spans="1:7" x14ac:dyDescent="0.3">
      <c r="A1483" s="103" t="s">
        <v>178</v>
      </c>
      <c r="B1483" s="103" t="s">
        <v>176</v>
      </c>
      <c r="C1483" s="104">
        <v>42550</v>
      </c>
      <c r="D1483" s="109">
        <v>270020</v>
      </c>
      <c r="E1483" s="105" t="s">
        <v>185</v>
      </c>
      <c r="F1483" s="106">
        <f t="shared" si="46"/>
        <v>7560.5599999999995</v>
      </c>
      <c r="G1483" s="110">
        <f t="shared" si="47"/>
        <v>2.7999999999999997E-2</v>
      </c>
    </row>
    <row r="1484" spans="1:7" x14ac:dyDescent="0.3">
      <c r="A1484" s="103" t="s">
        <v>182</v>
      </c>
      <c r="B1484" s="103" t="s">
        <v>166</v>
      </c>
      <c r="C1484" s="104">
        <v>42373</v>
      </c>
      <c r="D1484" s="109">
        <v>126320</v>
      </c>
      <c r="E1484" s="105" t="s">
        <v>183</v>
      </c>
      <c r="F1484" s="106">
        <f t="shared" si="46"/>
        <v>2273.7600000000002</v>
      </c>
      <c r="G1484" s="110">
        <f t="shared" si="47"/>
        <v>1.8000000000000002E-2</v>
      </c>
    </row>
    <row r="1485" spans="1:7" x14ac:dyDescent="0.3">
      <c r="A1485" s="103" t="s">
        <v>178</v>
      </c>
      <c r="B1485" s="103" t="s">
        <v>164</v>
      </c>
      <c r="C1485" s="104">
        <v>42553</v>
      </c>
      <c r="D1485" s="109">
        <v>259290</v>
      </c>
      <c r="E1485" s="105" t="s">
        <v>184</v>
      </c>
      <c r="F1485" s="106">
        <f t="shared" si="46"/>
        <v>7260.119999999999</v>
      </c>
      <c r="G1485" s="110">
        <f t="shared" si="47"/>
        <v>2.7999999999999997E-2</v>
      </c>
    </row>
    <row r="1486" spans="1:7" x14ac:dyDescent="0.3">
      <c r="A1486" s="103" t="s">
        <v>180</v>
      </c>
      <c r="B1486" s="103" t="s">
        <v>164</v>
      </c>
      <c r="C1486" s="104">
        <v>42433</v>
      </c>
      <c r="D1486" s="109">
        <v>96230</v>
      </c>
      <c r="E1486" s="105" t="s">
        <v>186</v>
      </c>
      <c r="F1486" s="106">
        <f t="shared" si="46"/>
        <v>1732.14</v>
      </c>
      <c r="G1486" s="110">
        <f t="shared" si="47"/>
        <v>1.8000000000000002E-2</v>
      </c>
    </row>
    <row r="1487" spans="1:7" x14ac:dyDescent="0.3">
      <c r="A1487" s="103" t="s">
        <v>180</v>
      </c>
      <c r="B1487" s="103" t="s">
        <v>176</v>
      </c>
      <c r="C1487" s="104">
        <v>42460</v>
      </c>
      <c r="D1487" s="109">
        <v>269670</v>
      </c>
      <c r="E1487" s="105" t="s">
        <v>165</v>
      </c>
      <c r="F1487" s="106">
        <f t="shared" si="46"/>
        <v>7550.7599999999993</v>
      </c>
      <c r="G1487" s="110">
        <f t="shared" si="47"/>
        <v>2.7999999999999997E-2</v>
      </c>
    </row>
    <row r="1488" spans="1:7" x14ac:dyDescent="0.3">
      <c r="A1488" s="103" t="s">
        <v>178</v>
      </c>
      <c r="B1488" s="103" t="s">
        <v>176</v>
      </c>
      <c r="C1488" s="104">
        <v>42474</v>
      </c>
      <c r="D1488" s="109">
        <v>128160</v>
      </c>
      <c r="E1488" s="105" t="s">
        <v>185</v>
      </c>
      <c r="F1488" s="106">
        <f t="shared" si="46"/>
        <v>2306.88</v>
      </c>
      <c r="G1488" s="110">
        <f t="shared" si="47"/>
        <v>1.8000000000000002E-2</v>
      </c>
    </row>
    <row r="1489" spans="1:7" x14ac:dyDescent="0.3">
      <c r="A1489" s="103" t="s">
        <v>181</v>
      </c>
      <c r="B1489" s="103" t="s">
        <v>166</v>
      </c>
      <c r="C1489" s="104">
        <v>42384</v>
      </c>
      <c r="D1489" s="109">
        <v>201350</v>
      </c>
      <c r="E1489" s="105" t="s">
        <v>183</v>
      </c>
      <c r="F1489" s="106">
        <f t="shared" si="46"/>
        <v>5637.7999999999993</v>
      </c>
      <c r="G1489" s="110">
        <f t="shared" si="47"/>
        <v>2.7999999999999997E-2</v>
      </c>
    </row>
    <row r="1490" spans="1:7" x14ac:dyDescent="0.3">
      <c r="A1490" s="103" t="s">
        <v>181</v>
      </c>
      <c r="B1490" s="103" t="s">
        <v>177</v>
      </c>
      <c r="C1490" s="104">
        <v>42484</v>
      </c>
      <c r="D1490" s="109">
        <v>47260</v>
      </c>
      <c r="E1490" s="105" t="s">
        <v>184</v>
      </c>
      <c r="F1490" s="106">
        <f t="shared" si="46"/>
        <v>850.68000000000006</v>
      </c>
      <c r="G1490" s="110">
        <f t="shared" si="47"/>
        <v>1.8000000000000002E-2</v>
      </c>
    </row>
    <row r="1491" spans="1:7" x14ac:dyDescent="0.3">
      <c r="A1491" s="103" t="s">
        <v>181</v>
      </c>
      <c r="B1491" s="103" t="s">
        <v>176</v>
      </c>
      <c r="C1491" s="104">
        <v>42373</v>
      </c>
      <c r="D1491" s="109">
        <v>53900</v>
      </c>
      <c r="E1491" s="105" t="s">
        <v>186</v>
      </c>
      <c r="F1491" s="106">
        <f t="shared" si="46"/>
        <v>970.20000000000016</v>
      </c>
      <c r="G1491" s="110">
        <f t="shared" si="47"/>
        <v>1.8000000000000002E-2</v>
      </c>
    </row>
    <row r="1492" spans="1:7" x14ac:dyDescent="0.3">
      <c r="A1492" s="103" t="s">
        <v>182</v>
      </c>
      <c r="B1492" s="103" t="s">
        <v>164</v>
      </c>
      <c r="C1492" s="104">
        <v>42427</v>
      </c>
      <c r="D1492" s="109">
        <v>134170</v>
      </c>
      <c r="E1492" s="105" t="s">
        <v>165</v>
      </c>
      <c r="F1492" s="106">
        <f t="shared" si="46"/>
        <v>2415.0600000000004</v>
      </c>
      <c r="G1492" s="110">
        <f t="shared" si="47"/>
        <v>1.8000000000000002E-2</v>
      </c>
    </row>
    <row r="1493" spans="1:7" x14ac:dyDescent="0.3">
      <c r="A1493" s="103" t="s">
        <v>180</v>
      </c>
      <c r="B1493" s="103" t="s">
        <v>176</v>
      </c>
      <c r="C1493" s="104">
        <v>42447</v>
      </c>
      <c r="D1493" s="109">
        <v>239140</v>
      </c>
      <c r="E1493" s="105" t="s">
        <v>185</v>
      </c>
      <c r="F1493" s="106">
        <f t="shared" si="46"/>
        <v>6695.9199999999992</v>
      </c>
      <c r="G1493" s="110">
        <f t="shared" si="47"/>
        <v>2.7999999999999997E-2</v>
      </c>
    </row>
    <row r="1494" spans="1:7" x14ac:dyDescent="0.3">
      <c r="A1494" s="103" t="s">
        <v>182</v>
      </c>
      <c r="B1494" s="103" t="s">
        <v>177</v>
      </c>
      <c r="C1494" s="104">
        <v>42535</v>
      </c>
      <c r="D1494" s="109">
        <v>256160</v>
      </c>
      <c r="E1494" s="105" t="s">
        <v>183</v>
      </c>
      <c r="F1494" s="106">
        <f t="shared" si="46"/>
        <v>7172.48</v>
      </c>
      <c r="G1494" s="110">
        <f t="shared" si="47"/>
        <v>2.7999999999999997E-2</v>
      </c>
    </row>
    <row r="1495" spans="1:7" x14ac:dyDescent="0.3">
      <c r="A1495" s="103" t="s">
        <v>182</v>
      </c>
      <c r="B1495" s="103" t="s">
        <v>164</v>
      </c>
      <c r="C1495" s="104">
        <v>42375</v>
      </c>
      <c r="D1495" s="109">
        <v>229110</v>
      </c>
      <c r="E1495" s="105" t="s">
        <v>184</v>
      </c>
      <c r="F1495" s="106">
        <f t="shared" si="46"/>
        <v>6415.079999999999</v>
      </c>
      <c r="G1495" s="110">
        <f t="shared" si="47"/>
        <v>2.7999999999999997E-2</v>
      </c>
    </row>
    <row r="1496" spans="1:7" x14ac:dyDescent="0.3">
      <c r="A1496" s="103" t="s">
        <v>182</v>
      </c>
      <c r="B1496" s="103" t="s">
        <v>166</v>
      </c>
      <c r="C1496" s="104">
        <v>42410</v>
      </c>
      <c r="D1496" s="109">
        <v>68970</v>
      </c>
      <c r="E1496" s="105" t="s">
        <v>186</v>
      </c>
      <c r="F1496" s="106">
        <f t="shared" si="46"/>
        <v>1241.46</v>
      </c>
      <c r="G1496" s="110">
        <f t="shared" si="47"/>
        <v>1.8000000000000002E-2</v>
      </c>
    </row>
    <row r="1497" spans="1:7" x14ac:dyDescent="0.3">
      <c r="A1497" s="103" t="s">
        <v>182</v>
      </c>
      <c r="B1497" s="103" t="s">
        <v>177</v>
      </c>
      <c r="C1497" s="104">
        <v>42444</v>
      </c>
      <c r="D1497" s="109">
        <v>70850</v>
      </c>
      <c r="E1497" s="105" t="s">
        <v>183</v>
      </c>
      <c r="F1497" s="106">
        <f t="shared" si="46"/>
        <v>1275.3000000000002</v>
      </c>
      <c r="G1497" s="110">
        <f t="shared" si="47"/>
        <v>1.8000000000000002E-2</v>
      </c>
    </row>
    <row r="1498" spans="1:7" x14ac:dyDescent="0.3">
      <c r="A1498" s="103" t="s">
        <v>179</v>
      </c>
      <c r="B1498" s="103" t="s">
        <v>177</v>
      </c>
      <c r="C1498" s="104">
        <v>42444</v>
      </c>
      <c r="D1498" s="109">
        <v>171430</v>
      </c>
      <c r="E1498" s="105" t="s">
        <v>184</v>
      </c>
      <c r="F1498" s="106">
        <f t="shared" si="46"/>
        <v>4800.0399999999991</v>
      </c>
      <c r="G1498" s="110">
        <f t="shared" si="47"/>
        <v>2.7999999999999994E-2</v>
      </c>
    </row>
    <row r="1499" spans="1:7" x14ac:dyDescent="0.3">
      <c r="A1499" s="103" t="s">
        <v>182</v>
      </c>
      <c r="B1499" s="103" t="s">
        <v>166</v>
      </c>
      <c r="C1499" s="104">
        <v>42515</v>
      </c>
      <c r="D1499" s="109">
        <v>45580</v>
      </c>
      <c r="E1499" s="105" t="s">
        <v>186</v>
      </c>
      <c r="F1499" s="106">
        <f t="shared" si="46"/>
        <v>820.44</v>
      </c>
      <c r="G1499" s="110">
        <f t="shared" si="47"/>
        <v>1.8000000000000002E-2</v>
      </c>
    </row>
    <row r="1500" spans="1:7" x14ac:dyDescent="0.3">
      <c r="A1500" s="103" t="s">
        <v>182</v>
      </c>
      <c r="B1500" s="103" t="s">
        <v>164</v>
      </c>
      <c r="C1500" s="104">
        <v>42528</v>
      </c>
      <c r="D1500" s="109">
        <v>105920</v>
      </c>
      <c r="E1500" s="105" t="s">
        <v>165</v>
      </c>
      <c r="F1500" s="106">
        <f t="shared" si="46"/>
        <v>1906.5600000000002</v>
      </c>
      <c r="G1500" s="110">
        <f t="shared" si="47"/>
        <v>1.8000000000000002E-2</v>
      </c>
    </row>
    <row r="1501" spans="1:7" x14ac:dyDescent="0.3">
      <c r="A1501" s="103" t="s">
        <v>180</v>
      </c>
      <c r="B1501" s="103" t="s">
        <v>166</v>
      </c>
      <c r="C1501" s="104">
        <v>42378</v>
      </c>
      <c r="D1501" s="109">
        <v>177160</v>
      </c>
      <c r="E1501" s="105" t="s">
        <v>185</v>
      </c>
      <c r="F1501" s="106">
        <f t="shared" si="46"/>
        <v>4960.4799999999996</v>
      </c>
      <c r="G1501" s="110">
        <f t="shared" si="47"/>
        <v>2.7999999999999997E-2</v>
      </c>
    </row>
    <row r="1502" spans="1:7" x14ac:dyDescent="0.3">
      <c r="A1502" s="103" t="s">
        <v>180</v>
      </c>
      <c r="B1502" s="103" t="s">
        <v>176</v>
      </c>
      <c r="C1502" s="104">
        <v>42393</v>
      </c>
      <c r="D1502" s="109">
        <v>227720</v>
      </c>
      <c r="E1502" s="105" t="s">
        <v>183</v>
      </c>
      <c r="F1502" s="106">
        <f t="shared" si="46"/>
        <v>6376.1599999999989</v>
      </c>
      <c r="G1502" s="110">
        <f t="shared" si="47"/>
        <v>2.7999999999999994E-2</v>
      </c>
    </row>
  </sheetData>
  <autoFilter ref="A2:F1502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E20"/>
  <sheetViews>
    <sheetView showGridLines="0" workbookViewId="0">
      <selection activeCell="A20" sqref="A20"/>
    </sheetView>
  </sheetViews>
  <sheetFormatPr defaultColWidth="9.1796875" defaultRowHeight="13" x14ac:dyDescent="0.3"/>
  <cols>
    <col min="1" max="1" width="13.26953125" style="99" bestFit="1" customWidth="1"/>
    <col min="2" max="2" width="9" style="99" customWidth="1"/>
    <col min="3" max="16384" width="9.1796875" style="99"/>
  </cols>
  <sheetData>
    <row r="1" spans="1:5" ht="54.5" customHeight="1" x14ac:dyDescent="0.3">
      <c r="A1" s="98"/>
      <c r="B1" s="98"/>
      <c r="C1" s="98"/>
      <c r="D1" s="98"/>
      <c r="E1" s="98"/>
    </row>
    <row r="2" spans="1:5" x14ac:dyDescent="0.3">
      <c r="B2" s="100"/>
      <c r="C2" s="100"/>
    </row>
    <row r="3" spans="1:5" x14ac:dyDescent="0.3">
      <c r="A3" s="112" t="s">
        <v>167</v>
      </c>
      <c r="B3" s="113" t="s">
        <v>168</v>
      </c>
      <c r="C3" s="113" t="s">
        <v>169</v>
      </c>
      <c r="D3" s="114" t="s">
        <v>170</v>
      </c>
      <c r="E3" s="114" t="s">
        <v>2</v>
      </c>
    </row>
    <row r="4" spans="1:5" x14ac:dyDescent="0.3">
      <c r="A4" s="115" t="s">
        <v>141</v>
      </c>
      <c r="B4" s="116" t="s">
        <v>173</v>
      </c>
      <c r="C4" s="116">
        <v>3</v>
      </c>
      <c r="D4" s="117">
        <v>795</v>
      </c>
      <c r="E4" s="117">
        <f t="shared" ref="E4:E14" si="0">C4*D4</f>
        <v>2385</v>
      </c>
    </row>
    <row r="5" spans="1:5" ht="12.75" customHeight="1" x14ac:dyDescent="0.3">
      <c r="A5" s="115" t="s">
        <v>143</v>
      </c>
      <c r="B5" s="116" t="s">
        <v>173</v>
      </c>
      <c r="C5" s="116">
        <v>2</v>
      </c>
      <c r="D5" s="117">
        <v>795</v>
      </c>
      <c r="E5" s="117">
        <f t="shared" si="0"/>
        <v>1590</v>
      </c>
    </row>
    <row r="6" spans="1:5" x14ac:dyDescent="0.3">
      <c r="A6" s="115" t="s">
        <v>106</v>
      </c>
      <c r="B6" s="116" t="s">
        <v>172</v>
      </c>
      <c r="C6" s="116">
        <v>1</v>
      </c>
      <c r="D6" s="117">
        <v>795</v>
      </c>
      <c r="E6" s="117">
        <f t="shared" si="0"/>
        <v>795</v>
      </c>
    </row>
    <row r="7" spans="1:5" x14ac:dyDescent="0.3">
      <c r="A7" s="115" t="s">
        <v>105</v>
      </c>
      <c r="B7" s="116" t="s">
        <v>173</v>
      </c>
      <c r="C7" s="116">
        <v>1</v>
      </c>
      <c r="D7" s="117">
        <v>795</v>
      </c>
      <c r="E7" s="117">
        <f t="shared" si="0"/>
        <v>795</v>
      </c>
    </row>
    <row r="8" spans="1:5" x14ac:dyDescent="0.3">
      <c r="A8" s="115" t="s">
        <v>146</v>
      </c>
      <c r="B8" s="116" t="s">
        <v>171</v>
      </c>
      <c r="C8" s="116">
        <v>3</v>
      </c>
      <c r="D8" s="117">
        <v>795</v>
      </c>
      <c r="E8" s="117">
        <f t="shared" si="0"/>
        <v>2385</v>
      </c>
    </row>
    <row r="9" spans="1:5" x14ac:dyDescent="0.3">
      <c r="A9" s="115" t="s">
        <v>53</v>
      </c>
      <c r="B9" s="116" t="s">
        <v>174</v>
      </c>
      <c r="C9" s="116">
        <v>1</v>
      </c>
      <c r="D9" s="117">
        <v>795</v>
      </c>
      <c r="E9" s="117">
        <f t="shared" si="0"/>
        <v>795</v>
      </c>
    </row>
    <row r="10" spans="1:5" x14ac:dyDescent="0.3">
      <c r="A10" s="115" t="s">
        <v>147</v>
      </c>
      <c r="B10" s="116" t="s">
        <v>171</v>
      </c>
      <c r="C10" s="116">
        <v>2</v>
      </c>
      <c r="D10" s="117">
        <v>795</v>
      </c>
      <c r="E10" s="117">
        <f t="shared" si="0"/>
        <v>1590</v>
      </c>
    </row>
    <row r="11" spans="1:5" x14ac:dyDescent="0.3">
      <c r="A11" s="115" t="s">
        <v>149</v>
      </c>
      <c r="B11" s="116" t="s">
        <v>171</v>
      </c>
      <c r="C11" s="116">
        <v>1</v>
      </c>
      <c r="D11" s="117">
        <v>795</v>
      </c>
      <c r="E11" s="117">
        <f t="shared" si="0"/>
        <v>795</v>
      </c>
    </row>
    <row r="12" spans="1:5" x14ac:dyDescent="0.3">
      <c r="A12" s="115" t="s">
        <v>151</v>
      </c>
      <c r="B12" s="116" t="s">
        <v>174</v>
      </c>
      <c r="C12" s="116">
        <v>2</v>
      </c>
      <c r="D12" s="117">
        <v>795</v>
      </c>
      <c r="E12" s="117">
        <f t="shared" si="0"/>
        <v>1590</v>
      </c>
    </row>
    <row r="13" spans="1:5" x14ac:dyDescent="0.3">
      <c r="A13" s="115" t="s">
        <v>152</v>
      </c>
      <c r="B13" s="116" t="s">
        <v>172</v>
      </c>
      <c r="C13" s="116">
        <v>4</v>
      </c>
      <c r="D13" s="117">
        <v>795</v>
      </c>
      <c r="E13" s="117">
        <f t="shared" si="0"/>
        <v>3180</v>
      </c>
    </row>
    <row r="14" spans="1:5" x14ac:dyDescent="0.3">
      <c r="A14" s="115" t="s">
        <v>189</v>
      </c>
      <c r="B14" s="116" t="s">
        <v>174</v>
      </c>
      <c r="C14" s="116">
        <v>1</v>
      </c>
      <c r="D14" s="117">
        <v>795</v>
      </c>
      <c r="E14" s="117">
        <f t="shared" si="0"/>
        <v>795</v>
      </c>
    </row>
    <row r="15" spans="1:5" x14ac:dyDescent="0.3">
      <c r="A15" s="121" t="s">
        <v>190</v>
      </c>
      <c r="B15" s="122"/>
      <c r="C15" s="124">
        <f>SUM(C4:C14)</f>
        <v>21</v>
      </c>
      <c r="D15" s="123"/>
      <c r="E15" s="123">
        <f>SUM(E4:E14)</f>
        <v>16695</v>
      </c>
    </row>
    <row r="16" spans="1:5" x14ac:dyDescent="0.3">
      <c r="B16" s="100"/>
      <c r="D16" s="100"/>
    </row>
    <row r="17" spans="1:5" x14ac:dyDescent="0.3">
      <c r="A17" s="119" t="s">
        <v>175</v>
      </c>
      <c r="B17" s="120" t="s">
        <v>173</v>
      </c>
      <c r="C17" s="120" t="s">
        <v>172</v>
      </c>
      <c r="D17" s="120" t="s">
        <v>174</v>
      </c>
      <c r="E17" s="120" t="s">
        <v>171</v>
      </c>
    </row>
    <row r="18" spans="1:5" x14ac:dyDescent="0.3">
      <c r="A18" s="101"/>
      <c r="D18" s="100"/>
    </row>
    <row r="19" spans="1:5" x14ac:dyDescent="0.3">
      <c r="A19" s="119" t="s">
        <v>191</v>
      </c>
      <c r="B19" s="118"/>
      <c r="C19" s="118"/>
      <c r="D19" s="118"/>
      <c r="E19" s="118"/>
    </row>
    <row r="20" spans="1:5" x14ac:dyDescent="0.3">
      <c r="B20" s="100"/>
      <c r="C20" s="100"/>
      <c r="D20" s="100"/>
      <c r="E20" s="100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B1:H17"/>
  <sheetViews>
    <sheetView showGridLines="0" workbookViewId="0">
      <selection activeCell="G6" sqref="G6"/>
    </sheetView>
  </sheetViews>
  <sheetFormatPr defaultColWidth="9.1796875" defaultRowHeight="16" x14ac:dyDescent="0.45"/>
  <cols>
    <col min="1" max="1" width="4.36328125" style="26" customWidth="1"/>
    <col min="2" max="2" width="12.7265625" style="26" customWidth="1"/>
    <col min="3" max="3" width="13.6328125" style="26" customWidth="1"/>
    <col min="4" max="4" width="9.7265625" style="50" customWidth="1"/>
    <col min="5" max="5" width="9.1796875" style="26"/>
    <col min="6" max="6" width="15.7265625" style="26" customWidth="1"/>
    <col min="7" max="7" width="17" style="26" customWidth="1"/>
    <col min="8" max="16384" width="9.1796875" style="26"/>
  </cols>
  <sheetData>
    <row r="1" spans="2:8" ht="38.25" customHeight="1" x14ac:dyDescent="0.55000000000000004">
      <c r="B1" s="25"/>
    </row>
    <row r="2" spans="2:8" ht="21" x14ac:dyDescent="0.55000000000000004">
      <c r="B2" s="25"/>
    </row>
    <row r="3" spans="2:8" ht="21" x14ac:dyDescent="0.55000000000000004">
      <c r="B3" s="25"/>
    </row>
    <row r="4" spans="2:8" ht="16.5" thickBot="1" x14ac:dyDescent="0.5"/>
    <row r="5" spans="2:8" s="44" customFormat="1" ht="16.5" thickTop="1" x14ac:dyDescent="0.45">
      <c r="B5" s="28" t="s">
        <v>110</v>
      </c>
      <c r="C5" s="28" t="s">
        <v>109</v>
      </c>
      <c r="D5" s="51" t="s">
        <v>108</v>
      </c>
      <c r="F5" s="47" t="s">
        <v>113</v>
      </c>
      <c r="G5" s="47"/>
      <c r="H5" s="26"/>
    </row>
    <row r="6" spans="2:8" x14ac:dyDescent="0.45">
      <c r="B6" s="45" t="s">
        <v>111</v>
      </c>
      <c r="C6" s="46" t="s">
        <v>55</v>
      </c>
      <c r="D6" s="52">
        <v>7823</v>
      </c>
      <c r="F6" s="48" t="str">
        <f>B6</f>
        <v>John</v>
      </c>
      <c r="G6" s="49">
        <f>SUMIF(B:B,F6,D:D)</f>
        <v>28575</v>
      </c>
      <c r="H6" s="50"/>
    </row>
    <row r="7" spans="2:8" x14ac:dyDescent="0.45">
      <c r="B7" s="45" t="s">
        <v>112</v>
      </c>
      <c r="C7" s="46" t="s">
        <v>55</v>
      </c>
      <c r="D7" s="52">
        <v>8234</v>
      </c>
      <c r="F7" s="48" t="str">
        <f>B7</f>
        <v>Esmeralda</v>
      </c>
      <c r="G7" s="49">
        <f t="shared" ref="G7:G8" si="0">SUMIF(B:B,F7,D:D)</f>
        <v>19166</v>
      </c>
      <c r="H7" s="50"/>
    </row>
    <row r="8" spans="2:8" x14ac:dyDescent="0.45">
      <c r="B8" s="45" t="s">
        <v>53</v>
      </c>
      <c r="C8" s="46" t="s">
        <v>56</v>
      </c>
      <c r="D8" s="52">
        <v>4241</v>
      </c>
      <c r="F8" s="48" t="str">
        <f>B8</f>
        <v>Maria</v>
      </c>
      <c r="G8" s="49">
        <f t="shared" si="0"/>
        <v>30889</v>
      </c>
      <c r="H8" s="50"/>
    </row>
    <row r="9" spans="2:8" x14ac:dyDescent="0.45">
      <c r="B9" s="45" t="s">
        <v>53</v>
      </c>
      <c r="C9" s="46" t="s">
        <v>57</v>
      </c>
      <c r="D9" s="52">
        <v>10284</v>
      </c>
    </row>
    <row r="10" spans="2:8" x14ac:dyDescent="0.45">
      <c r="B10" s="45" t="s">
        <v>111</v>
      </c>
      <c r="C10" s="46" t="s">
        <v>57</v>
      </c>
      <c r="D10" s="52">
        <v>8210</v>
      </c>
    </row>
    <row r="11" spans="2:8" x14ac:dyDescent="0.45">
      <c r="B11" s="45" t="s">
        <v>111</v>
      </c>
      <c r="C11" s="46" t="s">
        <v>58</v>
      </c>
      <c r="D11" s="52">
        <v>5558</v>
      </c>
    </row>
    <row r="12" spans="2:8" x14ac:dyDescent="0.45">
      <c r="B12" s="45" t="s">
        <v>53</v>
      </c>
      <c r="C12" s="46" t="s">
        <v>58</v>
      </c>
      <c r="D12" s="52">
        <v>9234</v>
      </c>
    </row>
    <row r="13" spans="2:8" x14ac:dyDescent="0.45">
      <c r="B13" s="45" t="s">
        <v>112</v>
      </c>
      <c r="C13" s="46" t="s">
        <v>58</v>
      </c>
      <c r="D13" s="52">
        <v>8372</v>
      </c>
    </row>
    <row r="14" spans="2:8" x14ac:dyDescent="0.45">
      <c r="B14" s="45" t="s">
        <v>111</v>
      </c>
      <c r="C14" s="46" t="s">
        <v>59</v>
      </c>
      <c r="D14" s="52">
        <v>3415</v>
      </c>
    </row>
    <row r="15" spans="2:8" x14ac:dyDescent="0.45">
      <c r="B15" s="45" t="s">
        <v>112</v>
      </c>
      <c r="C15" s="46" t="s">
        <v>60</v>
      </c>
      <c r="D15" s="52">
        <v>2560</v>
      </c>
    </row>
    <row r="16" spans="2:8" x14ac:dyDescent="0.45">
      <c r="B16" s="45" t="s">
        <v>111</v>
      </c>
      <c r="C16" s="46" t="s">
        <v>60</v>
      </c>
      <c r="D16" s="52">
        <v>3569</v>
      </c>
    </row>
    <row r="17" spans="2:4" x14ac:dyDescent="0.45">
      <c r="B17" s="45" t="s">
        <v>53</v>
      </c>
      <c r="C17" s="46" t="s">
        <v>60</v>
      </c>
      <c r="D17" s="52">
        <v>7130</v>
      </c>
    </row>
  </sheetData>
  <pageMargins left="0.75" right="0.75" top="1" bottom="1" header="0.5" footer="0.5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E20"/>
  <sheetViews>
    <sheetView showGridLines="0" workbookViewId="0">
      <selection activeCell="A20" sqref="A20"/>
    </sheetView>
  </sheetViews>
  <sheetFormatPr defaultColWidth="9.1796875" defaultRowHeight="13" x14ac:dyDescent="0.3"/>
  <cols>
    <col min="1" max="1" width="13.26953125" style="99" customWidth="1"/>
    <col min="2" max="2" width="9" style="99" customWidth="1"/>
    <col min="3" max="16384" width="9.1796875" style="99"/>
  </cols>
  <sheetData>
    <row r="1" spans="1:5" ht="54.5" customHeight="1" x14ac:dyDescent="0.3">
      <c r="A1" s="98"/>
      <c r="B1" s="98"/>
      <c r="C1" s="98"/>
      <c r="D1" s="98"/>
      <c r="E1" s="98"/>
    </row>
    <row r="2" spans="1:5" x14ac:dyDescent="0.3">
      <c r="B2" s="100"/>
      <c r="C2" s="100"/>
    </row>
    <row r="3" spans="1:5" x14ac:dyDescent="0.3">
      <c r="A3" s="112" t="s">
        <v>167</v>
      </c>
      <c r="B3" s="113" t="s">
        <v>168</v>
      </c>
      <c r="C3" s="113" t="s">
        <v>169</v>
      </c>
      <c r="D3" s="114" t="s">
        <v>170</v>
      </c>
      <c r="E3" s="114" t="s">
        <v>2</v>
      </c>
    </row>
    <row r="4" spans="1:5" x14ac:dyDescent="0.3">
      <c r="A4" s="115" t="s">
        <v>141</v>
      </c>
      <c r="B4" s="116" t="s">
        <v>173</v>
      </c>
      <c r="C4" s="116">
        <v>3</v>
      </c>
      <c r="D4" s="117">
        <v>795</v>
      </c>
      <c r="E4" s="117">
        <f t="shared" ref="E4:E14" si="0">C4*D4</f>
        <v>2385</v>
      </c>
    </row>
    <row r="5" spans="1:5" ht="12.75" customHeight="1" x14ac:dyDescent="0.3">
      <c r="A5" s="115" t="s">
        <v>143</v>
      </c>
      <c r="B5" s="116" t="s">
        <v>173</v>
      </c>
      <c r="C5" s="116">
        <v>2</v>
      </c>
      <c r="D5" s="117">
        <v>795</v>
      </c>
      <c r="E5" s="117">
        <f t="shared" si="0"/>
        <v>1590</v>
      </c>
    </row>
    <row r="6" spans="1:5" x14ac:dyDescent="0.3">
      <c r="A6" s="115" t="s">
        <v>106</v>
      </c>
      <c r="B6" s="116" t="s">
        <v>172</v>
      </c>
      <c r="C6" s="116">
        <v>1</v>
      </c>
      <c r="D6" s="117">
        <v>795</v>
      </c>
      <c r="E6" s="117">
        <f t="shared" si="0"/>
        <v>795</v>
      </c>
    </row>
    <row r="7" spans="1:5" x14ac:dyDescent="0.3">
      <c r="A7" s="115" t="s">
        <v>105</v>
      </c>
      <c r="B7" s="116" t="s">
        <v>173</v>
      </c>
      <c r="C7" s="116">
        <v>1</v>
      </c>
      <c r="D7" s="117">
        <v>795</v>
      </c>
      <c r="E7" s="117">
        <f t="shared" si="0"/>
        <v>795</v>
      </c>
    </row>
    <row r="8" spans="1:5" x14ac:dyDescent="0.3">
      <c r="A8" s="115" t="s">
        <v>146</v>
      </c>
      <c r="B8" s="116" t="s">
        <v>171</v>
      </c>
      <c r="C8" s="116">
        <v>3</v>
      </c>
      <c r="D8" s="117">
        <v>795</v>
      </c>
      <c r="E8" s="117">
        <f t="shared" si="0"/>
        <v>2385</v>
      </c>
    </row>
    <row r="9" spans="1:5" x14ac:dyDescent="0.3">
      <c r="A9" s="115" t="s">
        <v>53</v>
      </c>
      <c r="B9" s="116" t="s">
        <v>174</v>
      </c>
      <c r="C9" s="116">
        <v>1</v>
      </c>
      <c r="D9" s="117">
        <v>795</v>
      </c>
      <c r="E9" s="117">
        <f t="shared" si="0"/>
        <v>795</v>
      </c>
    </row>
    <row r="10" spans="1:5" x14ac:dyDescent="0.3">
      <c r="A10" s="115" t="s">
        <v>147</v>
      </c>
      <c r="B10" s="116" t="s">
        <v>171</v>
      </c>
      <c r="C10" s="116">
        <v>2</v>
      </c>
      <c r="D10" s="117">
        <v>795</v>
      </c>
      <c r="E10" s="117">
        <f t="shared" si="0"/>
        <v>1590</v>
      </c>
    </row>
    <row r="11" spans="1:5" x14ac:dyDescent="0.3">
      <c r="A11" s="115" t="s">
        <v>149</v>
      </c>
      <c r="B11" s="116" t="s">
        <v>171</v>
      </c>
      <c r="C11" s="116">
        <v>1</v>
      </c>
      <c r="D11" s="117">
        <v>795</v>
      </c>
      <c r="E11" s="117">
        <f t="shared" si="0"/>
        <v>795</v>
      </c>
    </row>
    <row r="12" spans="1:5" x14ac:dyDescent="0.3">
      <c r="A12" s="115" t="s">
        <v>151</v>
      </c>
      <c r="B12" s="116" t="s">
        <v>174</v>
      </c>
      <c r="C12" s="116">
        <v>2</v>
      </c>
      <c r="D12" s="117">
        <v>795</v>
      </c>
      <c r="E12" s="117">
        <f t="shared" si="0"/>
        <v>1590</v>
      </c>
    </row>
    <row r="13" spans="1:5" x14ac:dyDescent="0.3">
      <c r="A13" s="115" t="s">
        <v>152</v>
      </c>
      <c r="B13" s="116" t="s">
        <v>172</v>
      </c>
      <c r="C13" s="116">
        <v>4</v>
      </c>
      <c r="D13" s="117">
        <v>795</v>
      </c>
      <c r="E13" s="117">
        <f t="shared" si="0"/>
        <v>3180</v>
      </c>
    </row>
    <row r="14" spans="1:5" x14ac:dyDescent="0.3">
      <c r="A14" s="115" t="s">
        <v>189</v>
      </c>
      <c r="B14" s="116" t="s">
        <v>174</v>
      </c>
      <c r="C14" s="116">
        <v>1</v>
      </c>
      <c r="D14" s="117">
        <v>795</v>
      </c>
      <c r="E14" s="117">
        <f t="shared" si="0"/>
        <v>795</v>
      </c>
    </row>
    <row r="15" spans="1:5" x14ac:dyDescent="0.3">
      <c r="A15" s="121" t="s">
        <v>190</v>
      </c>
      <c r="B15" s="122"/>
      <c r="C15" s="124">
        <f>SUM(C4:C14)</f>
        <v>21</v>
      </c>
      <c r="D15" s="123"/>
      <c r="E15" s="123">
        <f>SUM(E4:E14)</f>
        <v>16695</v>
      </c>
    </row>
    <row r="16" spans="1:5" x14ac:dyDescent="0.3">
      <c r="B16" s="100"/>
      <c r="D16" s="100"/>
    </row>
    <row r="17" spans="1:5" x14ac:dyDescent="0.3">
      <c r="A17" s="119" t="s">
        <v>175</v>
      </c>
      <c r="B17" s="120" t="s">
        <v>173</v>
      </c>
      <c r="C17" s="120" t="s">
        <v>172</v>
      </c>
      <c r="D17" s="120" t="s">
        <v>174</v>
      </c>
      <c r="E17" s="120" t="s">
        <v>171</v>
      </c>
    </row>
    <row r="18" spans="1:5" x14ac:dyDescent="0.3">
      <c r="A18" s="101"/>
      <c r="D18" s="100"/>
    </row>
    <row r="19" spans="1:5" x14ac:dyDescent="0.3">
      <c r="A19" s="119" t="s">
        <v>191</v>
      </c>
      <c r="B19" s="118">
        <f>SUMIF($B$4:$B$14,B17,$C$4:$C$14)</f>
        <v>6</v>
      </c>
      <c r="C19" s="118">
        <f>SUMIF($B$4:$B$14,C17,$C$4:$C$14)</f>
        <v>5</v>
      </c>
      <c r="D19" s="118">
        <f>SUMIF($B$4:$B$14,D17,$C$4:$C$14)</f>
        <v>4</v>
      </c>
      <c r="E19" s="118">
        <f>SUMIF($B$4:$B$14,E17,$C$4:$C$14)</f>
        <v>6</v>
      </c>
    </row>
    <row r="20" spans="1:5" x14ac:dyDescent="0.3">
      <c r="B20" s="100"/>
      <c r="C20" s="100"/>
      <c r="D20" s="100"/>
      <c r="E20" s="100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D19"/>
  <sheetViews>
    <sheetView showGridLines="0" workbookViewId="0">
      <selection activeCell="D1" sqref="D1"/>
    </sheetView>
  </sheetViews>
  <sheetFormatPr defaultColWidth="13.7265625" defaultRowHeight="18.5" x14ac:dyDescent="0.45"/>
  <cols>
    <col min="1" max="1" width="27.1796875" style="1" customWidth="1"/>
    <col min="2" max="2" width="23.7265625" style="1" bestFit="1" customWidth="1"/>
    <col min="3" max="3" width="11.81640625" style="1" bestFit="1" customWidth="1"/>
    <col min="4" max="16384" width="13.7265625" style="1"/>
  </cols>
  <sheetData>
    <row r="1" spans="1:4" ht="68.25" customHeight="1" thickBot="1" x14ac:dyDescent="0.5">
      <c r="B1" s="2"/>
    </row>
    <row r="2" spans="1:4" ht="19.5" thickTop="1" thickBot="1" x14ac:dyDescent="0.5">
      <c r="A2" s="27" t="s">
        <v>69</v>
      </c>
      <c r="B2" s="57">
        <v>0.05</v>
      </c>
    </row>
    <row r="3" spans="1:4" ht="19.5" thickTop="1" thickBot="1" x14ac:dyDescent="0.5">
      <c r="A3" s="27" t="s">
        <v>70</v>
      </c>
      <c r="B3" s="57">
        <v>0.1</v>
      </c>
    </row>
    <row r="4" spans="1:4" ht="19.5" thickTop="1" thickBot="1" x14ac:dyDescent="0.5">
      <c r="A4" s="27" t="s">
        <v>68</v>
      </c>
      <c r="B4" s="54">
        <v>2000000</v>
      </c>
    </row>
    <row r="5" spans="1:4" ht="19.5" thickTop="1" thickBot="1" x14ac:dyDescent="0.5">
      <c r="A5" s="3"/>
    </row>
    <row r="6" spans="1:4" ht="19" thickTop="1" x14ac:dyDescent="0.45">
      <c r="A6" s="28" t="s">
        <v>0</v>
      </c>
      <c r="B6" s="28" t="s">
        <v>67</v>
      </c>
      <c r="C6" s="28" t="s">
        <v>1</v>
      </c>
    </row>
    <row r="7" spans="1:4" x14ac:dyDescent="0.45">
      <c r="A7" s="53" t="s">
        <v>63</v>
      </c>
      <c r="B7" s="54">
        <v>3186400</v>
      </c>
      <c r="C7" s="58"/>
      <c r="D7" s="2"/>
    </row>
    <row r="8" spans="1:4" x14ac:dyDescent="0.45">
      <c r="A8" s="55" t="s">
        <v>61</v>
      </c>
      <c r="B8" s="56">
        <v>536000</v>
      </c>
      <c r="C8" s="59"/>
    </row>
    <row r="9" spans="1:4" x14ac:dyDescent="0.45">
      <c r="A9" s="53" t="s">
        <v>62</v>
      </c>
      <c r="B9" s="54">
        <v>1158000</v>
      </c>
      <c r="C9" s="58"/>
    </row>
    <row r="10" spans="1:4" x14ac:dyDescent="0.45">
      <c r="A10" s="53" t="s">
        <v>64</v>
      </c>
      <c r="B10" s="54">
        <v>1545000</v>
      </c>
      <c r="C10" s="58"/>
    </row>
    <row r="11" spans="1:4" x14ac:dyDescent="0.45">
      <c r="A11" s="53" t="s">
        <v>65</v>
      </c>
      <c r="B11" s="54">
        <v>333000</v>
      </c>
      <c r="C11" s="58"/>
    </row>
    <row r="12" spans="1:4" x14ac:dyDescent="0.45">
      <c r="A12" s="53" t="s">
        <v>66</v>
      </c>
      <c r="B12" s="54">
        <v>2935600</v>
      </c>
      <c r="C12" s="58"/>
    </row>
    <row r="13" spans="1:4" x14ac:dyDescent="0.45">
      <c r="A13" s="3"/>
    </row>
    <row r="14" spans="1:4" x14ac:dyDescent="0.45">
      <c r="A14" s="3"/>
    </row>
    <row r="15" spans="1:4" x14ac:dyDescent="0.45">
      <c r="A15" s="3"/>
    </row>
    <row r="16" spans="1:4" x14ac:dyDescent="0.45">
      <c r="A16" s="3"/>
    </row>
    <row r="17" spans="1:1" x14ac:dyDescent="0.45">
      <c r="A17" s="3"/>
    </row>
    <row r="18" spans="1:1" x14ac:dyDescent="0.45">
      <c r="A18" s="3"/>
    </row>
    <row r="19" spans="1:1" x14ac:dyDescent="0.45">
      <c r="A19" s="3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D19"/>
  <sheetViews>
    <sheetView showGridLines="0" workbookViewId="0">
      <selection activeCell="C7" sqref="C7:C12"/>
    </sheetView>
  </sheetViews>
  <sheetFormatPr defaultColWidth="13.7265625" defaultRowHeight="18.5" x14ac:dyDescent="0.45"/>
  <cols>
    <col min="1" max="1" width="27.1796875" style="1" customWidth="1"/>
    <col min="2" max="2" width="23.7265625" style="1" customWidth="1"/>
    <col min="3" max="3" width="11.81640625" style="1" customWidth="1"/>
    <col min="4" max="16384" width="13.7265625" style="1"/>
  </cols>
  <sheetData>
    <row r="1" spans="1:4" ht="68.25" customHeight="1" thickBot="1" x14ac:dyDescent="0.5">
      <c r="B1" s="2"/>
    </row>
    <row r="2" spans="1:4" ht="19.5" thickTop="1" thickBot="1" x14ac:dyDescent="0.5">
      <c r="A2" s="27" t="s">
        <v>69</v>
      </c>
      <c r="B2" s="57">
        <v>0.05</v>
      </c>
    </row>
    <row r="3" spans="1:4" ht="19.5" thickTop="1" thickBot="1" x14ac:dyDescent="0.5">
      <c r="A3" s="27" t="s">
        <v>70</v>
      </c>
      <c r="B3" s="57">
        <v>0.1</v>
      </c>
    </row>
    <row r="4" spans="1:4" ht="19.5" thickTop="1" thickBot="1" x14ac:dyDescent="0.5">
      <c r="A4" s="27" t="s">
        <v>68</v>
      </c>
      <c r="B4" s="54">
        <v>2000000</v>
      </c>
    </row>
    <row r="5" spans="1:4" ht="19.5" thickTop="1" thickBot="1" x14ac:dyDescent="0.5">
      <c r="A5" s="3"/>
    </row>
    <row r="6" spans="1:4" ht="19" thickTop="1" x14ac:dyDescent="0.45">
      <c r="A6" s="28" t="s">
        <v>0</v>
      </c>
      <c r="B6" s="28" t="s">
        <v>67</v>
      </c>
      <c r="C6" s="28" t="s">
        <v>1</v>
      </c>
    </row>
    <row r="7" spans="1:4" x14ac:dyDescent="0.45">
      <c r="A7" s="53" t="s">
        <v>63</v>
      </c>
      <c r="B7" s="54">
        <v>3186400</v>
      </c>
      <c r="C7" s="58">
        <f>IF(B7&lt;$B$4,$B$2,$B$3)</f>
        <v>0.1</v>
      </c>
      <c r="D7" s="2"/>
    </row>
    <row r="8" spans="1:4" x14ac:dyDescent="0.45">
      <c r="A8" s="55" t="s">
        <v>61</v>
      </c>
      <c r="B8" s="56">
        <v>536000</v>
      </c>
      <c r="C8" s="59">
        <f t="shared" ref="C8:C12" si="0">IF(B8&lt;$B$4,$B$2,$B$3)</f>
        <v>0.05</v>
      </c>
    </row>
    <row r="9" spans="1:4" x14ac:dyDescent="0.45">
      <c r="A9" s="53" t="s">
        <v>62</v>
      </c>
      <c r="B9" s="54">
        <v>1158000</v>
      </c>
      <c r="C9" s="58">
        <f t="shared" si="0"/>
        <v>0.05</v>
      </c>
    </row>
    <row r="10" spans="1:4" x14ac:dyDescent="0.45">
      <c r="A10" s="53" t="s">
        <v>64</v>
      </c>
      <c r="B10" s="54">
        <v>1545000</v>
      </c>
      <c r="C10" s="58">
        <f t="shared" si="0"/>
        <v>0.05</v>
      </c>
    </row>
    <row r="11" spans="1:4" x14ac:dyDescent="0.45">
      <c r="A11" s="53" t="s">
        <v>65</v>
      </c>
      <c r="B11" s="54">
        <v>333000</v>
      </c>
      <c r="C11" s="58">
        <f t="shared" si="0"/>
        <v>0.05</v>
      </c>
    </row>
    <row r="12" spans="1:4" x14ac:dyDescent="0.45">
      <c r="A12" s="53" t="s">
        <v>66</v>
      </c>
      <c r="B12" s="54">
        <v>2935600</v>
      </c>
      <c r="C12" s="58">
        <f t="shared" si="0"/>
        <v>0.1</v>
      </c>
    </row>
    <row r="13" spans="1:4" x14ac:dyDescent="0.45">
      <c r="A13" s="3"/>
    </row>
    <row r="14" spans="1:4" x14ac:dyDescent="0.45">
      <c r="A14" s="3"/>
    </row>
    <row r="15" spans="1:4" x14ac:dyDescent="0.45">
      <c r="A15" s="3"/>
    </row>
    <row r="16" spans="1:4" x14ac:dyDescent="0.45">
      <c r="A16" s="3"/>
    </row>
    <row r="17" spans="1:1" x14ac:dyDescent="0.45">
      <c r="A17" s="3"/>
    </row>
    <row r="18" spans="1:1" x14ac:dyDescent="0.45">
      <c r="A18" s="3"/>
    </row>
    <row r="19" spans="1:1" x14ac:dyDescent="0.45">
      <c r="A19" s="3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L43"/>
  <sheetViews>
    <sheetView showGridLines="0" workbookViewId="0">
      <selection activeCell="B9" sqref="B9"/>
    </sheetView>
  </sheetViews>
  <sheetFormatPr defaultColWidth="9.1796875" defaultRowHeight="15.5" x14ac:dyDescent="0.35"/>
  <cols>
    <col min="1" max="1" width="9.1796875" style="6"/>
    <col min="2" max="2" width="19.54296875" style="6" bestFit="1" customWidth="1"/>
    <col min="3" max="3" width="14.54296875" style="6" bestFit="1" customWidth="1"/>
    <col min="4" max="4" width="10.1796875" style="6" bestFit="1" customWidth="1"/>
    <col min="5" max="5" width="19" style="6" bestFit="1" customWidth="1"/>
    <col min="6" max="6" width="15.1796875" style="6" bestFit="1" customWidth="1"/>
    <col min="7" max="16384" width="9.1796875" style="6"/>
  </cols>
  <sheetData>
    <row r="1" spans="1:12" ht="67.5" customHeight="1" thickBot="1" x14ac:dyDescent="0.4">
      <c r="A1" s="4"/>
      <c r="B1" s="4"/>
      <c r="C1" s="4"/>
      <c r="D1" s="5"/>
      <c r="E1" s="9"/>
      <c r="F1" s="9"/>
      <c r="G1" s="5"/>
    </row>
    <row r="2" spans="1:12" ht="16.5" thickTop="1" thickBot="1" x14ac:dyDescent="0.4">
      <c r="A2" s="7" t="s">
        <v>76</v>
      </c>
      <c r="B2" s="7" t="s">
        <v>71</v>
      </c>
      <c r="C2" s="8">
        <v>25000</v>
      </c>
      <c r="D2" s="9"/>
      <c r="E2" s="9"/>
      <c r="F2" s="27" t="s">
        <v>2</v>
      </c>
      <c r="G2" s="9"/>
      <c r="H2" s="7"/>
      <c r="I2" s="7"/>
    </row>
    <row r="3" spans="1:12" ht="16.5" thickTop="1" thickBot="1" x14ac:dyDescent="0.4">
      <c r="A3" s="7" t="s">
        <v>76</v>
      </c>
      <c r="B3" s="7" t="s">
        <v>72</v>
      </c>
      <c r="C3" s="8">
        <v>19000</v>
      </c>
      <c r="D3" s="30"/>
      <c r="E3" s="27" t="s">
        <v>71</v>
      </c>
      <c r="F3" s="29"/>
      <c r="G3" s="9"/>
      <c r="H3" s="7"/>
      <c r="I3" s="7"/>
    </row>
    <row r="4" spans="1:12" ht="16.5" thickTop="1" thickBot="1" x14ac:dyDescent="0.4">
      <c r="A4" s="7" t="s">
        <v>76</v>
      </c>
      <c r="B4" s="7" t="s">
        <v>73</v>
      </c>
      <c r="C4" s="8">
        <v>18000</v>
      </c>
      <c r="D4" s="30"/>
      <c r="E4" s="27" t="s">
        <v>72</v>
      </c>
      <c r="F4" s="29"/>
      <c r="G4" s="9"/>
      <c r="H4" s="7"/>
      <c r="I4" s="7"/>
    </row>
    <row r="5" spans="1:12" ht="16.5" thickTop="1" thickBot="1" x14ac:dyDescent="0.4">
      <c r="A5" s="7" t="s">
        <v>76</v>
      </c>
      <c r="B5" s="7" t="s">
        <v>74</v>
      </c>
      <c r="C5" s="8">
        <v>1050</v>
      </c>
      <c r="D5" s="30"/>
      <c r="E5" s="27" t="s">
        <v>73</v>
      </c>
      <c r="F5" s="29"/>
      <c r="G5" s="9"/>
      <c r="H5" s="7"/>
      <c r="I5" s="7"/>
    </row>
    <row r="6" spans="1:12" ht="16.5" thickTop="1" thickBot="1" x14ac:dyDescent="0.4">
      <c r="A6" s="7" t="s">
        <v>76</v>
      </c>
      <c r="B6" s="7" t="s">
        <v>75</v>
      </c>
      <c r="C6" s="8">
        <v>14300</v>
      </c>
      <c r="D6" s="30"/>
      <c r="E6" s="27" t="s">
        <v>74</v>
      </c>
      <c r="F6" s="29"/>
      <c r="G6" s="9"/>
      <c r="H6" s="7"/>
      <c r="I6" s="7"/>
    </row>
    <row r="7" spans="1:12" ht="16.5" thickTop="1" thickBot="1" x14ac:dyDescent="0.4">
      <c r="A7" s="7" t="s">
        <v>77</v>
      </c>
      <c r="B7" s="7" t="s">
        <v>71</v>
      </c>
      <c r="C7" s="8">
        <v>34800</v>
      </c>
      <c r="D7" s="30"/>
      <c r="E7" s="27" t="s">
        <v>75</v>
      </c>
      <c r="F7" s="29"/>
      <c r="G7" s="9"/>
      <c r="H7" s="7"/>
      <c r="I7" s="10"/>
      <c r="J7" s="10"/>
      <c r="K7" s="10"/>
      <c r="L7" s="10"/>
    </row>
    <row r="8" spans="1:12" ht="16" thickTop="1" x14ac:dyDescent="0.35">
      <c r="A8" s="7" t="s">
        <v>77</v>
      </c>
      <c r="B8" s="7" t="s">
        <v>72</v>
      </c>
      <c r="C8" s="8">
        <v>16500</v>
      </c>
      <c r="D8" s="30"/>
      <c r="E8" s="9"/>
      <c r="F8" s="9"/>
      <c r="G8" s="9"/>
      <c r="H8" s="7"/>
      <c r="I8" s="10"/>
      <c r="J8" s="10"/>
      <c r="K8" s="10"/>
      <c r="L8" s="10"/>
    </row>
    <row r="9" spans="1:12" x14ac:dyDescent="0.35">
      <c r="A9" s="7" t="s">
        <v>77</v>
      </c>
      <c r="B9" s="7" t="s">
        <v>73</v>
      </c>
      <c r="C9" s="8">
        <v>17550</v>
      </c>
      <c r="D9" s="30"/>
      <c r="E9" s="7"/>
      <c r="F9" s="7"/>
      <c r="G9" s="9"/>
      <c r="H9" s="7"/>
      <c r="I9" s="10"/>
      <c r="J9" s="10"/>
      <c r="K9" s="10"/>
      <c r="L9" s="10"/>
    </row>
    <row r="10" spans="1:12" x14ac:dyDescent="0.35">
      <c r="A10" s="7" t="s">
        <v>77</v>
      </c>
      <c r="B10" s="7" t="s">
        <v>74</v>
      </c>
      <c r="C10" s="8">
        <v>1350</v>
      </c>
      <c r="D10" s="30"/>
      <c r="E10" s="7"/>
      <c r="F10" s="4"/>
      <c r="G10" s="7"/>
      <c r="H10" s="7"/>
      <c r="I10" s="10"/>
      <c r="J10" s="10"/>
      <c r="K10" s="10"/>
      <c r="L10" s="10"/>
    </row>
    <row r="11" spans="1:12" x14ac:dyDescent="0.35">
      <c r="A11" s="7" t="s">
        <v>77</v>
      </c>
      <c r="B11" s="7" t="s">
        <v>75</v>
      </c>
      <c r="C11" s="8">
        <v>13500</v>
      </c>
      <c r="D11" s="30"/>
      <c r="E11" s="7"/>
      <c r="F11" s="4"/>
      <c r="G11" s="7"/>
      <c r="H11" s="7"/>
      <c r="I11" s="10"/>
      <c r="J11" s="10"/>
      <c r="K11" s="10"/>
      <c r="L11" s="10"/>
    </row>
    <row r="12" spans="1:12" x14ac:dyDescent="0.35">
      <c r="A12" s="7" t="s">
        <v>78</v>
      </c>
      <c r="B12" s="7" t="s">
        <v>71</v>
      </c>
      <c r="C12" s="8">
        <v>29000</v>
      </c>
      <c r="D12" s="30"/>
      <c r="E12" s="7"/>
      <c r="F12" s="4"/>
      <c r="G12" s="7"/>
      <c r="H12" s="7"/>
      <c r="I12" s="10"/>
      <c r="J12" s="10"/>
      <c r="K12" s="10"/>
      <c r="L12" s="10"/>
    </row>
    <row r="13" spans="1:12" x14ac:dyDescent="0.35">
      <c r="A13" s="7" t="s">
        <v>78</v>
      </c>
      <c r="B13" s="7" t="s">
        <v>72</v>
      </c>
      <c r="C13" s="8">
        <v>19500</v>
      </c>
      <c r="D13" s="30"/>
      <c r="E13" s="7"/>
      <c r="F13" s="4"/>
      <c r="G13" s="7"/>
      <c r="H13" s="7"/>
      <c r="I13" s="10"/>
      <c r="J13" s="10"/>
      <c r="K13" s="10"/>
      <c r="L13" s="10"/>
    </row>
    <row r="14" spans="1:12" x14ac:dyDescent="0.35">
      <c r="A14" s="7" t="s">
        <v>78</v>
      </c>
      <c r="B14" s="7" t="s">
        <v>73</v>
      </c>
      <c r="C14" s="8">
        <v>15660</v>
      </c>
      <c r="D14" s="30"/>
      <c r="E14" s="7"/>
      <c r="F14" s="4"/>
      <c r="G14" s="7"/>
      <c r="H14" s="7"/>
      <c r="I14" s="7"/>
    </row>
    <row r="15" spans="1:12" x14ac:dyDescent="0.35">
      <c r="A15" s="7" t="s">
        <v>78</v>
      </c>
      <c r="B15" s="7" t="s">
        <v>74</v>
      </c>
      <c r="C15" s="8">
        <v>900</v>
      </c>
      <c r="D15" s="30"/>
      <c r="E15" s="7"/>
      <c r="F15" s="4"/>
      <c r="G15" s="7"/>
      <c r="H15" s="7"/>
      <c r="I15" s="7"/>
    </row>
    <row r="16" spans="1:12" x14ac:dyDescent="0.35">
      <c r="A16" s="7" t="s">
        <v>78</v>
      </c>
      <c r="B16" s="7" t="s">
        <v>75</v>
      </c>
      <c r="C16" s="8">
        <v>17500</v>
      </c>
      <c r="D16" s="30"/>
      <c r="E16" s="7"/>
      <c r="F16" s="4"/>
      <c r="G16" s="7"/>
      <c r="H16" s="7"/>
      <c r="I16" s="7"/>
    </row>
    <row r="17" spans="1:9" x14ac:dyDescent="0.35">
      <c r="A17" s="7" t="s">
        <v>79</v>
      </c>
      <c r="B17" s="7" t="s">
        <v>71</v>
      </c>
      <c r="C17" s="8">
        <v>50000</v>
      </c>
      <c r="D17" s="30"/>
      <c r="E17" s="7"/>
      <c r="F17" s="4"/>
      <c r="G17" s="7"/>
      <c r="H17" s="7"/>
      <c r="I17" s="7"/>
    </row>
    <row r="18" spans="1:9" x14ac:dyDescent="0.35">
      <c r="A18" s="7" t="s">
        <v>79</v>
      </c>
      <c r="B18" s="7" t="s">
        <v>72</v>
      </c>
      <c r="C18" s="8">
        <v>17000</v>
      </c>
      <c r="D18" s="30"/>
      <c r="E18" s="7"/>
      <c r="F18" s="4"/>
      <c r="G18" s="7"/>
      <c r="H18" s="7"/>
      <c r="I18" s="7"/>
    </row>
    <row r="19" spans="1:9" x14ac:dyDescent="0.35">
      <c r="A19" s="7" t="s">
        <v>79</v>
      </c>
      <c r="B19" s="7" t="s">
        <v>73</v>
      </c>
      <c r="C19" s="8">
        <v>11700</v>
      </c>
      <c r="D19" s="30"/>
      <c r="E19" s="7"/>
      <c r="F19" s="4"/>
      <c r="G19" s="7"/>
      <c r="H19" s="7"/>
      <c r="I19" s="7"/>
    </row>
    <row r="20" spans="1:9" x14ac:dyDescent="0.35">
      <c r="A20" s="7" t="s">
        <v>79</v>
      </c>
      <c r="B20" s="7" t="s">
        <v>74</v>
      </c>
      <c r="C20" s="8">
        <v>1400</v>
      </c>
      <c r="D20" s="30"/>
      <c r="E20" s="7"/>
      <c r="F20" s="4"/>
      <c r="G20" s="7"/>
      <c r="H20" s="7"/>
      <c r="I20" s="7"/>
    </row>
    <row r="21" spans="1:9" x14ac:dyDescent="0.35">
      <c r="A21" s="7" t="s">
        <v>79</v>
      </c>
      <c r="B21" s="7" t="s">
        <v>75</v>
      </c>
      <c r="C21" s="8">
        <v>14500</v>
      </c>
      <c r="D21" s="30"/>
      <c r="E21" s="7"/>
      <c r="F21" s="4"/>
      <c r="G21" s="7"/>
      <c r="H21" s="7"/>
      <c r="I21" s="7"/>
    </row>
    <row r="22" spans="1:9" x14ac:dyDescent="0.35">
      <c r="A22" s="7" t="s">
        <v>80</v>
      </c>
      <c r="B22" s="7" t="s">
        <v>71</v>
      </c>
      <c r="C22" s="8">
        <v>31200</v>
      </c>
      <c r="D22" s="30"/>
      <c r="E22" s="7"/>
      <c r="F22" s="7"/>
      <c r="G22" s="7"/>
      <c r="H22" s="7"/>
      <c r="I22" s="7"/>
    </row>
    <row r="23" spans="1:9" x14ac:dyDescent="0.35">
      <c r="A23" s="7" t="s">
        <v>80</v>
      </c>
      <c r="B23" s="7" t="s">
        <v>72</v>
      </c>
      <c r="C23" s="8">
        <v>21700</v>
      </c>
      <c r="D23" s="30"/>
      <c r="E23" s="7"/>
      <c r="F23" s="7"/>
      <c r="G23" s="7"/>
      <c r="H23" s="7"/>
      <c r="I23" s="7"/>
    </row>
    <row r="24" spans="1:9" x14ac:dyDescent="0.35">
      <c r="A24" s="7" t="s">
        <v>80</v>
      </c>
      <c r="B24" s="7" t="s">
        <v>73</v>
      </c>
      <c r="C24" s="8">
        <v>15120</v>
      </c>
      <c r="D24" s="30"/>
      <c r="E24" s="7"/>
      <c r="F24" s="7"/>
      <c r="G24" s="7"/>
      <c r="H24" s="7"/>
      <c r="I24" s="7"/>
    </row>
    <row r="25" spans="1:9" x14ac:dyDescent="0.35">
      <c r="A25" s="7" t="s">
        <v>80</v>
      </c>
      <c r="B25" s="7" t="s">
        <v>74</v>
      </c>
      <c r="C25" s="8">
        <v>850</v>
      </c>
      <c r="D25" s="30"/>
      <c r="E25" s="7"/>
      <c r="F25" s="7"/>
      <c r="G25" s="7"/>
      <c r="H25" s="7"/>
      <c r="I25" s="7"/>
    </row>
    <row r="26" spans="1:9" x14ac:dyDescent="0.35">
      <c r="A26" s="7" t="s">
        <v>80</v>
      </c>
      <c r="B26" s="7" t="s">
        <v>75</v>
      </c>
      <c r="C26" s="8">
        <v>14500</v>
      </c>
      <c r="D26" s="30"/>
      <c r="E26" s="7"/>
      <c r="F26" s="7"/>
      <c r="G26" s="7"/>
      <c r="H26" s="7"/>
      <c r="I26" s="7"/>
    </row>
    <row r="27" spans="1:9" x14ac:dyDescent="0.35">
      <c r="A27" s="7" t="s">
        <v>81</v>
      </c>
      <c r="B27" s="7" t="s">
        <v>71</v>
      </c>
      <c r="C27" s="8">
        <v>34000</v>
      </c>
      <c r="D27" s="30"/>
      <c r="E27" s="7"/>
      <c r="F27" s="7"/>
      <c r="G27" s="7"/>
      <c r="H27" s="7"/>
      <c r="I27" s="7"/>
    </row>
    <row r="28" spans="1:9" x14ac:dyDescent="0.35">
      <c r="A28" s="7" t="s">
        <v>81</v>
      </c>
      <c r="B28" s="7" t="s">
        <v>72</v>
      </c>
      <c r="C28" s="8">
        <v>18800</v>
      </c>
      <c r="D28" s="30"/>
      <c r="E28" s="7"/>
      <c r="F28" s="7"/>
      <c r="G28" s="7"/>
      <c r="H28" s="7"/>
      <c r="I28" s="7"/>
    </row>
    <row r="29" spans="1:9" x14ac:dyDescent="0.35">
      <c r="A29" s="7" t="s">
        <v>81</v>
      </c>
      <c r="B29" s="7" t="s">
        <v>73</v>
      </c>
      <c r="C29" s="8">
        <v>14850</v>
      </c>
      <c r="D29" s="30"/>
      <c r="E29" s="7"/>
      <c r="F29" s="7"/>
      <c r="G29" s="7"/>
      <c r="H29" s="7"/>
      <c r="I29" s="7"/>
    </row>
    <row r="30" spans="1:9" x14ac:dyDescent="0.35">
      <c r="A30" s="7" t="s">
        <v>81</v>
      </c>
      <c r="B30" s="7" t="s">
        <v>74</v>
      </c>
      <c r="C30" s="8">
        <v>700</v>
      </c>
      <c r="D30" s="30"/>
      <c r="E30" s="7"/>
      <c r="F30" s="7"/>
      <c r="G30" s="7"/>
      <c r="H30" s="7"/>
      <c r="I30" s="7"/>
    </row>
    <row r="31" spans="1:9" x14ac:dyDescent="0.35">
      <c r="A31" s="7" t="s">
        <v>81</v>
      </c>
      <c r="B31" s="7" t="s">
        <v>75</v>
      </c>
      <c r="C31" s="8">
        <v>11000</v>
      </c>
      <c r="D31" s="30"/>
      <c r="E31" s="7"/>
      <c r="F31" s="7"/>
      <c r="G31" s="7"/>
      <c r="H31" s="7"/>
      <c r="I31" s="7"/>
    </row>
    <row r="32" spans="1:9" x14ac:dyDescent="0.35">
      <c r="A32" s="7" t="s">
        <v>82</v>
      </c>
      <c r="B32" s="7" t="s">
        <v>71</v>
      </c>
      <c r="C32" s="8">
        <v>29000</v>
      </c>
      <c r="D32" s="30"/>
      <c r="E32" s="7"/>
      <c r="F32" s="7"/>
      <c r="G32" s="7"/>
      <c r="H32" s="7"/>
      <c r="I32" s="7"/>
    </row>
    <row r="33" spans="1:9" x14ac:dyDescent="0.35">
      <c r="A33" s="7" t="s">
        <v>82</v>
      </c>
      <c r="B33" s="7" t="s">
        <v>72</v>
      </c>
      <c r="C33" s="8">
        <v>16500</v>
      </c>
      <c r="D33" s="30"/>
      <c r="E33" s="7"/>
      <c r="F33" s="7"/>
      <c r="G33" s="7"/>
      <c r="H33" s="7"/>
      <c r="I33" s="7"/>
    </row>
    <row r="34" spans="1:9" x14ac:dyDescent="0.35">
      <c r="A34" s="7" t="s">
        <v>82</v>
      </c>
      <c r="B34" s="7" t="s">
        <v>73</v>
      </c>
      <c r="C34" s="8">
        <v>14400</v>
      </c>
      <c r="D34" s="30"/>
      <c r="E34" s="7"/>
      <c r="F34" s="7"/>
      <c r="G34" s="7"/>
      <c r="H34" s="7"/>
      <c r="I34" s="7"/>
    </row>
    <row r="35" spans="1:9" x14ac:dyDescent="0.35">
      <c r="A35" s="7" t="s">
        <v>82</v>
      </c>
      <c r="B35" s="7" t="s">
        <v>74</v>
      </c>
      <c r="C35" s="8">
        <v>1200</v>
      </c>
      <c r="D35" s="30"/>
      <c r="E35" s="7"/>
      <c r="F35" s="7"/>
      <c r="G35" s="7"/>
      <c r="H35" s="7"/>
      <c r="I35" s="7"/>
    </row>
    <row r="36" spans="1:9" x14ac:dyDescent="0.35">
      <c r="A36" s="7" t="s">
        <v>82</v>
      </c>
      <c r="B36" s="7" t="s">
        <v>75</v>
      </c>
      <c r="C36" s="8">
        <v>13600</v>
      </c>
      <c r="D36" s="30"/>
      <c r="E36" s="7"/>
      <c r="F36" s="7"/>
      <c r="G36" s="7"/>
      <c r="H36" s="7"/>
      <c r="I36" s="7"/>
    </row>
    <row r="37" spans="1:9" x14ac:dyDescent="0.35">
      <c r="A37" s="7" t="s">
        <v>83</v>
      </c>
      <c r="B37" s="7" t="s">
        <v>71</v>
      </c>
      <c r="C37" s="8">
        <v>27000</v>
      </c>
      <c r="D37" s="30"/>
      <c r="E37" s="7"/>
      <c r="F37" s="7"/>
      <c r="G37" s="7"/>
      <c r="H37" s="7"/>
      <c r="I37" s="7"/>
    </row>
    <row r="38" spans="1:9" x14ac:dyDescent="0.35">
      <c r="A38" s="7" t="s">
        <v>83</v>
      </c>
      <c r="B38" s="7" t="s">
        <v>72</v>
      </c>
      <c r="C38" s="8">
        <v>17000</v>
      </c>
      <c r="D38" s="30"/>
      <c r="E38" s="7"/>
      <c r="F38" s="7"/>
      <c r="G38" s="7"/>
      <c r="H38" s="7"/>
      <c r="I38" s="7"/>
    </row>
    <row r="39" spans="1:9" x14ac:dyDescent="0.35">
      <c r="A39" s="7" t="s">
        <v>83</v>
      </c>
      <c r="B39" s="7" t="s">
        <v>73</v>
      </c>
      <c r="C39" s="8">
        <v>10800</v>
      </c>
      <c r="D39" s="30"/>
      <c r="E39" s="7"/>
      <c r="F39" s="7"/>
      <c r="G39" s="7"/>
      <c r="H39" s="7"/>
      <c r="I39" s="7"/>
    </row>
    <row r="40" spans="1:9" x14ac:dyDescent="0.35">
      <c r="A40" s="7" t="s">
        <v>83</v>
      </c>
      <c r="B40" s="7" t="s">
        <v>74</v>
      </c>
      <c r="C40" s="8">
        <v>1300</v>
      </c>
      <c r="D40" s="30"/>
      <c r="E40" s="7"/>
      <c r="F40" s="7"/>
      <c r="G40" s="7"/>
      <c r="H40" s="7"/>
      <c r="I40" s="7"/>
    </row>
    <row r="41" spans="1:9" x14ac:dyDescent="0.35">
      <c r="A41" s="7" t="s">
        <v>83</v>
      </c>
      <c r="B41" s="7" t="s">
        <v>75</v>
      </c>
      <c r="C41" s="8">
        <v>17500</v>
      </c>
      <c r="D41" s="30"/>
      <c r="E41" s="7"/>
      <c r="F41" s="7"/>
      <c r="G41" s="7"/>
      <c r="H41" s="7"/>
      <c r="I41" s="7"/>
    </row>
    <row r="42" spans="1:9" ht="16" thickBot="1" x14ac:dyDescent="0.4">
      <c r="A42" s="11"/>
      <c r="B42" s="11" t="s">
        <v>2</v>
      </c>
      <c r="C42" s="12">
        <f>SUM(C2:C41)</f>
        <v>649230</v>
      </c>
      <c r="D42" s="7"/>
      <c r="E42" s="7"/>
      <c r="F42" s="7"/>
      <c r="G42" s="7"/>
      <c r="H42" s="7"/>
      <c r="I42" s="7"/>
    </row>
    <row r="43" spans="1:9" ht="16" thickTop="1" x14ac:dyDescent="0.35"/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L43"/>
  <sheetViews>
    <sheetView showGridLines="0" workbookViewId="0">
      <selection activeCell="F3" sqref="F3"/>
    </sheetView>
  </sheetViews>
  <sheetFormatPr defaultColWidth="9.1796875" defaultRowHeight="15.5" x14ac:dyDescent="0.35"/>
  <cols>
    <col min="1" max="1" width="9.1796875" style="6"/>
    <col min="2" max="2" width="19.54296875" style="6" customWidth="1"/>
    <col min="3" max="3" width="14.54296875" style="6" customWidth="1"/>
    <col min="4" max="4" width="10.1796875" style="6" customWidth="1"/>
    <col min="5" max="5" width="19" style="6" customWidth="1"/>
    <col min="6" max="6" width="15.1796875" style="6" customWidth="1"/>
    <col min="7" max="16384" width="9.1796875" style="6"/>
  </cols>
  <sheetData>
    <row r="1" spans="1:12" ht="67.5" customHeight="1" thickBot="1" x14ac:dyDescent="0.4">
      <c r="A1" s="4"/>
      <c r="B1" s="4"/>
      <c r="C1" s="4"/>
      <c r="D1" s="5"/>
      <c r="E1" s="9"/>
      <c r="F1" s="9"/>
      <c r="G1" s="5"/>
    </row>
    <row r="2" spans="1:12" ht="16.5" thickTop="1" thickBot="1" x14ac:dyDescent="0.4">
      <c r="A2" s="7" t="s">
        <v>76</v>
      </c>
      <c r="B2" s="7" t="s">
        <v>71</v>
      </c>
      <c r="C2" s="8">
        <v>25000</v>
      </c>
      <c r="D2" s="9"/>
      <c r="E2" s="9"/>
      <c r="F2" s="27" t="s">
        <v>2</v>
      </c>
      <c r="G2" s="9"/>
      <c r="H2" s="7"/>
      <c r="I2" s="7"/>
    </row>
    <row r="3" spans="1:12" ht="16.5" thickTop="1" thickBot="1" x14ac:dyDescent="0.4">
      <c r="A3" s="7" t="s">
        <v>76</v>
      </c>
      <c r="B3" s="7" t="s">
        <v>72</v>
      </c>
      <c r="C3" s="8">
        <v>19000</v>
      </c>
      <c r="D3" s="30"/>
      <c r="E3" s="27" t="s">
        <v>71</v>
      </c>
      <c r="F3" s="29">
        <f ca="1">SUMIF($B$2:$C$41,E3,$C$2:$C$41)</f>
        <v>260000</v>
      </c>
      <c r="G3" s="9"/>
      <c r="H3" s="7"/>
      <c r="I3" s="7"/>
    </row>
    <row r="4" spans="1:12" ht="16.5" thickTop="1" thickBot="1" x14ac:dyDescent="0.4">
      <c r="A4" s="7" t="s">
        <v>76</v>
      </c>
      <c r="B4" s="7" t="s">
        <v>73</v>
      </c>
      <c r="C4" s="8">
        <v>18000</v>
      </c>
      <c r="D4" s="30"/>
      <c r="E4" s="27" t="s">
        <v>72</v>
      </c>
      <c r="F4" s="29">
        <f ca="1">SUMIF($B$2:$C$41,E4,$C$2:$C$41)</f>
        <v>146000</v>
      </c>
      <c r="G4" s="9"/>
      <c r="H4" s="7"/>
      <c r="I4" s="7"/>
    </row>
    <row r="5" spans="1:12" ht="16.5" thickTop="1" thickBot="1" x14ac:dyDescent="0.4">
      <c r="A5" s="7" t="s">
        <v>76</v>
      </c>
      <c r="B5" s="7" t="s">
        <v>74</v>
      </c>
      <c r="C5" s="8">
        <v>1050</v>
      </c>
      <c r="D5" s="30"/>
      <c r="E5" s="27" t="s">
        <v>73</v>
      </c>
      <c r="F5" s="29">
        <f ca="1">SUMIF($B$2:$C$41,E5,$C$2:$C$41)</f>
        <v>118080</v>
      </c>
      <c r="G5" s="9"/>
      <c r="H5" s="7"/>
      <c r="I5" s="7"/>
    </row>
    <row r="6" spans="1:12" ht="16.5" thickTop="1" thickBot="1" x14ac:dyDescent="0.4">
      <c r="A6" s="7" t="s">
        <v>76</v>
      </c>
      <c r="B6" s="7" t="s">
        <v>75</v>
      </c>
      <c r="C6" s="8">
        <v>14300</v>
      </c>
      <c r="D6" s="30"/>
      <c r="E6" s="27" t="s">
        <v>74</v>
      </c>
      <c r="F6" s="29">
        <f ca="1">SUMIF($B$2:$C$41,E6,$C$2:$C$41)</f>
        <v>8750</v>
      </c>
      <c r="G6" s="9"/>
      <c r="H6" s="7"/>
      <c r="I6" s="7"/>
    </row>
    <row r="7" spans="1:12" ht="16.5" thickTop="1" thickBot="1" x14ac:dyDescent="0.4">
      <c r="A7" s="7" t="s">
        <v>77</v>
      </c>
      <c r="B7" s="7" t="s">
        <v>71</v>
      </c>
      <c r="C7" s="8">
        <v>34800</v>
      </c>
      <c r="D7" s="30"/>
      <c r="E7" s="27" t="s">
        <v>75</v>
      </c>
      <c r="F7" s="29">
        <f ca="1">SUMIF($B$2:$C$41,E7,$C$2:$C$41)</f>
        <v>116400</v>
      </c>
      <c r="G7" s="9"/>
      <c r="H7" s="7"/>
      <c r="I7" s="10"/>
      <c r="J7" s="10"/>
      <c r="K7" s="10"/>
      <c r="L7" s="10"/>
    </row>
    <row r="8" spans="1:12" ht="16" thickTop="1" x14ac:dyDescent="0.35">
      <c r="A8" s="7" t="s">
        <v>77</v>
      </c>
      <c r="B8" s="7" t="s">
        <v>72</v>
      </c>
      <c r="C8" s="8">
        <v>16500</v>
      </c>
      <c r="D8" s="30"/>
      <c r="E8" s="9"/>
      <c r="F8" s="9"/>
      <c r="G8" s="9"/>
      <c r="H8" s="7"/>
      <c r="I8" s="10"/>
      <c r="J8" s="10"/>
      <c r="K8" s="10"/>
      <c r="L8" s="10"/>
    </row>
    <row r="9" spans="1:12" x14ac:dyDescent="0.35">
      <c r="A9" s="7" t="s">
        <v>77</v>
      </c>
      <c r="B9" s="7" t="s">
        <v>73</v>
      </c>
      <c r="C9" s="8">
        <v>17550</v>
      </c>
      <c r="D9" s="30"/>
      <c r="E9" s="7"/>
      <c r="F9" s="7"/>
      <c r="G9" s="9"/>
      <c r="H9" s="7"/>
      <c r="I9" s="10"/>
      <c r="J9" s="10"/>
      <c r="K9" s="10"/>
      <c r="L9" s="10"/>
    </row>
    <row r="10" spans="1:12" x14ac:dyDescent="0.35">
      <c r="A10" s="7" t="s">
        <v>77</v>
      </c>
      <c r="B10" s="7" t="s">
        <v>74</v>
      </c>
      <c r="C10" s="8">
        <v>1350</v>
      </c>
      <c r="D10" s="30"/>
      <c r="E10" s="7"/>
      <c r="F10" s="4"/>
      <c r="G10" s="7"/>
      <c r="H10" s="7"/>
      <c r="I10" s="10"/>
      <c r="J10" s="10"/>
      <c r="K10" s="10"/>
      <c r="L10" s="10"/>
    </row>
    <row r="11" spans="1:12" x14ac:dyDescent="0.35">
      <c r="A11" s="7" t="s">
        <v>77</v>
      </c>
      <c r="B11" s="7" t="s">
        <v>75</v>
      </c>
      <c r="C11" s="8">
        <v>13500</v>
      </c>
      <c r="D11" s="30"/>
      <c r="E11" s="7"/>
      <c r="F11" s="4"/>
      <c r="G11" s="7"/>
      <c r="H11" s="7"/>
      <c r="I11" s="10"/>
      <c r="J11" s="10"/>
      <c r="K11" s="10"/>
      <c r="L11" s="10"/>
    </row>
    <row r="12" spans="1:12" x14ac:dyDescent="0.35">
      <c r="A12" s="7" t="s">
        <v>78</v>
      </c>
      <c r="B12" s="7" t="s">
        <v>71</v>
      </c>
      <c r="C12" s="8">
        <v>29000</v>
      </c>
      <c r="D12" s="30"/>
      <c r="E12" s="7"/>
      <c r="F12" s="4"/>
      <c r="G12" s="7"/>
      <c r="H12" s="7"/>
      <c r="I12" s="10"/>
      <c r="J12" s="10"/>
      <c r="K12" s="10"/>
      <c r="L12" s="10"/>
    </row>
    <row r="13" spans="1:12" x14ac:dyDescent="0.35">
      <c r="A13" s="7" t="s">
        <v>78</v>
      </c>
      <c r="B13" s="7" t="s">
        <v>72</v>
      </c>
      <c r="C13" s="8">
        <v>19500</v>
      </c>
      <c r="D13" s="30"/>
      <c r="E13" s="7"/>
      <c r="F13" s="4"/>
      <c r="G13" s="7"/>
      <c r="H13" s="7"/>
      <c r="I13" s="10"/>
      <c r="J13" s="10"/>
      <c r="K13" s="10"/>
      <c r="L13" s="10"/>
    </row>
    <row r="14" spans="1:12" x14ac:dyDescent="0.35">
      <c r="A14" s="7" t="s">
        <v>78</v>
      </c>
      <c r="B14" s="7" t="s">
        <v>73</v>
      </c>
      <c r="C14" s="8">
        <v>15660</v>
      </c>
      <c r="D14" s="30"/>
      <c r="E14" s="7"/>
      <c r="F14" s="4"/>
      <c r="G14" s="7"/>
      <c r="H14" s="7"/>
      <c r="I14" s="7"/>
    </row>
    <row r="15" spans="1:12" x14ac:dyDescent="0.35">
      <c r="A15" s="7" t="s">
        <v>78</v>
      </c>
      <c r="B15" s="7" t="s">
        <v>74</v>
      </c>
      <c r="C15" s="8">
        <v>900</v>
      </c>
      <c r="D15" s="30"/>
      <c r="E15" s="7"/>
      <c r="F15" s="4"/>
      <c r="G15" s="7"/>
      <c r="H15" s="7"/>
      <c r="I15" s="7"/>
    </row>
    <row r="16" spans="1:12" x14ac:dyDescent="0.35">
      <c r="A16" s="7" t="s">
        <v>78</v>
      </c>
      <c r="B16" s="7" t="s">
        <v>75</v>
      </c>
      <c r="C16" s="8">
        <v>17500</v>
      </c>
      <c r="D16" s="30"/>
      <c r="E16" s="7"/>
      <c r="F16" s="4"/>
      <c r="G16" s="7"/>
      <c r="H16" s="7"/>
      <c r="I16" s="7"/>
    </row>
    <row r="17" spans="1:9" x14ac:dyDescent="0.35">
      <c r="A17" s="7" t="s">
        <v>79</v>
      </c>
      <c r="B17" s="7" t="s">
        <v>71</v>
      </c>
      <c r="C17" s="8">
        <v>50000</v>
      </c>
      <c r="D17" s="30"/>
      <c r="E17" s="7"/>
      <c r="F17" s="4"/>
      <c r="G17" s="7"/>
      <c r="H17" s="7"/>
      <c r="I17" s="7"/>
    </row>
    <row r="18" spans="1:9" x14ac:dyDescent="0.35">
      <c r="A18" s="7" t="s">
        <v>79</v>
      </c>
      <c r="B18" s="7" t="s">
        <v>72</v>
      </c>
      <c r="C18" s="8">
        <v>17000</v>
      </c>
      <c r="D18" s="30"/>
      <c r="E18" s="7"/>
      <c r="F18" s="4"/>
      <c r="G18" s="7"/>
      <c r="H18" s="7"/>
      <c r="I18" s="7"/>
    </row>
    <row r="19" spans="1:9" x14ac:dyDescent="0.35">
      <c r="A19" s="7" t="s">
        <v>79</v>
      </c>
      <c r="B19" s="7" t="s">
        <v>73</v>
      </c>
      <c r="C19" s="8">
        <v>11700</v>
      </c>
      <c r="D19" s="30"/>
      <c r="E19" s="7"/>
      <c r="F19" s="4"/>
      <c r="G19" s="7"/>
      <c r="H19" s="7"/>
      <c r="I19" s="7"/>
    </row>
    <row r="20" spans="1:9" x14ac:dyDescent="0.35">
      <c r="A20" s="7" t="s">
        <v>79</v>
      </c>
      <c r="B20" s="7" t="s">
        <v>74</v>
      </c>
      <c r="C20" s="8">
        <v>1400</v>
      </c>
      <c r="D20" s="30"/>
      <c r="E20" s="7"/>
      <c r="F20" s="4"/>
      <c r="G20" s="7"/>
      <c r="H20" s="7"/>
      <c r="I20" s="7"/>
    </row>
    <row r="21" spans="1:9" x14ac:dyDescent="0.35">
      <c r="A21" s="7" t="s">
        <v>79</v>
      </c>
      <c r="B21" s="7" t="s">
        <v>75</v>
      </c>
      <c r="C21" s="8">
        <v>14500</v>
      </c>
      <c r="D21" s="30"/>
      <c r="E21" s="7"/>
      <c r="F21" s="4"/>
      <c r="G21" s="7"/>
      <c r="H21" s="7"/>
      <c r="I21" s="7"/>
    </row>
    <row r="22" spans="1:9" x14ac:dyDescent="0.35">
      <c r="A22" s="7" t="s">
        <v>80</v>
      </c>
      <c r="B22" s="7" t="s">
        <v>71</v>
      </c>
      <c r="C22" s="8">
        <v>31200</v>
      </c>
      <c r="D22" s="30"/>
      <c r="E22" s="7"/>
      <c r="F22" s="7"/>
      <c r="G22" s="7"/>
      <c r="H22" s="7"/>
      <c r="I22" s="7"/>
    </row>
    <row r="23" spans="1:9" x14ac:dyDescent="0.35">
      <c r="A23" s="7" t="s">
        <v>80</v>
      </c>
      <c r="B23" s="7" t="s">
        <v>72</v>
      </c>
      <c r="C23" s="8">
        <v>21700</v>
      </c>
      <c r="D23" s="30"/>
      <c r="E23" s="7"/>
      <c r="F23" s="7"/>
      <c r="G23" s="7"/>
      <c r="H23" s="7"/>
      <c r="I23" s="7"/>
    </row>
    <row r="24" spans="1:9" x14ac:dyDescent="0.35">
      <c r="A24" s="7" t="s">
        <v>80</v>
      </c>
      <c r="B24" s="7" t="s">
        <v>73</v>
      </c>
      <c r="C24" s="8">
        <v>15120</v>
      </c>
      <c r="D24" s="30"/>
      <c r="E24" s="7"/>
      <c r="F24" s="7"/>
      <c r="G24" s="7"/>
      <c r="H24" s="7"/>
      <c r="I24" s="7"/>
    </row>
    <row r="25" spans="1:9" x14ac:dyDescent="0.35">
      <c r="A25" s="7" t="s">
        <v>80</v>
      </c>
      <c r="B25" s="7" t="s">
        <v>74</v>
      </c>
      <c r="C25" s="8">
        <v>850</v>
      </c>
      <c r="D25" s="30"/>
      <c r="E25" s="7"/>
      <c r="F25" s="7"/>
      <c r="G25" s="7"/>
      <c r="H25" s="7"/>
      <c r="I25" s="7"/>
    </row>
    <row r="26" spans="1:9" x14ac:dyDescent="0.35">
      <c r="A26" s="7" t="s">
        <v>80</v>
      </c>
      <c r="B26" s="7" t="s">
        <v>75</v>
      </c>
      <c r="C26" s="8">
        <v>14500</v>
      </c>
      <c r="D26" s="30"/>
      <c r="E26" s="7"/>
      <c r="F26" s="7"/>
      <c r="G26" s="7"/>
      <c r="H26" s="7"/>
      <c r="I26" s="7"/>
    </row>
    <row r="27" spans="1:9" x14ac:dyDescent="0.35">
      <c r="A27" s="7" t="s">
        <v>81</v>
      </c>
      <c r="B27" s="7" t="s">
        <v>71</v>
      </c>
      <c r="C27" s="8">
        <v>34000</v>
      </c>
      <c r="D27" s="30"/>
      <c r="E27" s="7"/>
      <c r="F27" s="7"/>
      <c r="G27" s="7"/>
      <c r="H27" s="7"/>
      <c r="I27" s="7"/>
    </row>
    <row r="28" spans="1:9" x14ac:dyDescent="0.35">
      <c r="A28" s="7" t="s">
        <v>81</v>
      </c>
      <c r="B28" s="7" t="s">
        <v>72</v>
      </c>
      <c r="C28" s="8">
        <v>18800</v>
      </c>
      <c r="D28" s="30"/>
      <c r="E28" s="7"/>
      <c r="F28" s="7"/>
      <c r="G28" s="7"/>
      <c r="H28" s="7"/>
      <c r="I28" s="7"/>
    </row>
    <row r="29" spans="1:9" x14ac:dyDescent="0.35">
      <c r="A29" s="7" t="s">
        <v>81</v>
      </c>
      <c r="B29" s="7" t="s">
        <v>73</v>
      </c>
      <c r="C29" s="8">
        <v>14850</v>
      </c>
      <c r="D29" s="30"/>
      <c r="E29" s="7"/>
      <c r="F29" s="7"/>
      <c r="G29" s="7"/>
      <c r="H29" s="7"/>
      <c r="I29" s="7"/>
    </row>
    <row r="30" spans="1:9" x14ac:dyDescent="0.35">
      <c r="A30" s="7" t="s">
        <v>81</v>
      </c>
      <c r="B30" s="7" t="s">
        <v>74</v>
      </c>
      <c r="C30" s="8">
        <v>700</v>
      </c>
      <c r="D30" s="30"/>
      <c r="E30" s="7"/>
      <c r="F30" s="7"/>
      <c r="G30" s="7"/>
      <c r="H30" s="7"/>
      <c r="I30" s="7"/>
    </row>
    <row r="31" spans="1:9" x14ac:dyDescent="0.35">
      <c r="A31" s="7" t="s">
        <v>81</v>
      </c>
      <c r="B31" s="7" t="s">
        <v>75</v>
      </c>
      <c r="C31" s="8">
        <v>11000</v>
      </c>
      <c r="D31" s="30"/>
      <c r="E31" s="7"/>
      <c r="F31" s="7"/>
      <c r="G31" s="7"/>
      <c r="H31" s="7"/>
      <c r="I31" s="7"/>
    </row>
    <row r="32" spans="1:9" x14ac:dyDescent="0.35">
      <c r="A32" s="7" t="s">
        <v>82</v>
      </c>
      <c r="B32" s="7" t="s">
        <v>71</v>
      </c>
      <c r="C32" s="8">
        <v>29000</v>
      </c>
      <c r="D32" s="30"/>
      <c r="E32" s="7"/>
      <c r="F32" s="7"/>
      <c r="G32" s="7"/>
      <c r="H32" s="7"/>
      <c r="I32" s="7"/>
    </row>
    <row r="33" spans="1:9" x14ac:dyDescent="0.35">
      <c r="A33" s="7" t="s">
        <v>82</v>
      </c>
      <c r="B33" s="7" t="s">
        <v>72</v>
      </c>
      <c r="C33" s="8">
        <v>16500</v>
      </c>
      <c r="D33" s="30"/>
      <c r="E33" s="7"/>
      <c r="F33" s="7"/>
      <c r="G33" s="7"/>
      <c r="H33" s="7"/>
      <c r="I33" s="7"/>
    </row>
    <row r="34" spans="1:9" x14ac:dyDescent="0.35">
      <c r="A34" s="7" t="s">
        <v>82</v>
      </c>
      <c r="B34" s="7" t="s">
        <v>73</v>
      </c>
      <c r="C34" s="8">
        <v>14400</v>
      </c>
      <c r="D34" s="30"/>
      <c r="E34" s="7"/>
      <c r="F34" s="7"/>
      <c r="G34" s="7"/>
      <c r="H34" s="7"/>
      <c r="I34" s="7"/>
    </row>
    <row r="35" spans="1:9" x14ac:dyDescent="0.35">
      <c r="A35" s="7" t="s">
        <v>82</v>
      </c>
      <c r="B35" s="7" t="s">
        <v>74</v>
      </c>
      <c r="C35" s="8">
        <v>1200</v>
      </c>
      <c r="D35" s="30"/>
      <c r="E35" s="7"/>
      <c r="F35" s="7"/>
      <c r="G35" s="7"/>
      <c r="H35" s="7"/>
      <c r="I35" s="7"/>
    </row>
    <row r="36" spans="1:9" x14ac:dyDescent="0.35">
      <c r="A36" s="7" t="s">
        <v>82</v>
      </c>
      <c r="B36" s="7" t="s">
        <v>75</v>
      </c>
      <c r="C36" s="8">
        <v>13600</v>
      </c>
      <c r="D36" s="30"/>
      <c r="E36" s="7"/>
      <c r="F36" s="7"/>
      <c r="G36" s="7"/>
      <c r="H36" s="7"/>
      <c r="I36" s="7"/>
    </row>
    <row r="37" spans="1:9" x14ac:dyDescent="0.35">
      <c r="A37" s="7" t="s">
        <v>83</v>
      </c>
      <c r="B37" s="7" t="s">
        <v>71</v>
      </c>
      <c r="C37" s="8">
        <v>27000</v>
      </c>
      <c r="D37" s="30"/>
      <c r="E37" s="7"/>
      <c r="F37" s="7"/>
      <c r="G37" s="7"/>
      <c r="H37" s="7"/>
      <c r="I37" s="7"/>
    </row>
    <row r="38" spans="1:9" x14ac:dyDescent="0.35">
      <c r="A38" s="7" t="s">
        <v>83</v>
      </c>
      <c r="B38" s="7" t="s">
        <v>72</v>
      </c>
      <c r="C38" s="8">
        <v>17000</v>
      </c>
      <c r="D38" s="30"/>
      <c r="E38" s="7"/>
      <c r="F38" s="7"/>
      <c r="G38" s="7"/>
      <c r="H38" s="7"/>
      <c r="I38" s="7"/>
    </row>
    <row r="39" spans="1:9" x14ac:dyDescent="0.35">
      <c r="A39" s="7" t="s">
        <v>83</v>
      </c>
      <c r="B39" s="7" t="s">
        <v>73</v>
      </c>
      <c r="C39" s="8">
        <v>10800</v>
      </c>
      <c r="D39" s="30"/>
      <c r="E39" s="7"/>
      <c r="F39" s="7"/>
      <c r="G39" s="7"/>
      <c r="H39" s="7"/>
      <c r="I39" s="7"/>
    </row>
    <row r="40" spans="1:9" x14ac:dyDescent="0.35">
      <c r="A40" s="7" t="s">
        <v>83</v>
      </c>
      <c r="B40" s="7" t="s">
        <v>74</v>
      </c>
      <c r="C40" s="8">
        <v>1300</v>
      </c>
      <c r="D40" s="30"/>
      <c r="E40" s="7"/>
      <c r="F40" s="7"/>
      <c r="G40" s="7"/>
      <c r="H40" s="7"/>
      <c r="I40" s="7"/>
    </row>
    <row r="41" spans="1:9" x14ac:dyDescent="0.35">
      <c r="A41" s="7" t="s">
        <v>83</v>
      </c>
      <c r="B41" s="7" t="s">
        <v>75</v>
      </c>
      <c r="C41" s="8">
        <v>17500</v>
      </c>
      <c r="D41" s="30"/>
      <c r="E41" s="7"/>
      <c r="F41" s="7"/>
      <c r="G41" s="7"/>
      <c r="H41" s="7"/>
      <c r="I41" s="7"/>
    </row>
    <row r="42" spans="1:9" ht="16" thickBot="1" x14ac:dyDescent="0.4">
      <c r="A42" s="11"/>
      <c r="B42" s="11" t="s">
        <v>2</v>
      </c>
      <c r="C42" s="12">
        <f>SUM(C2:C41)</f>
        <v>649230</v>
      </c>
      <c r="D42" s="7"/>
      <c r="E42" s="7"/>
      <c r="F42" s="7"/>
      <c r="G42" s="7"/>
      <c r="H42" s="7"/>
      <c r="I42" s="7"/>
    </row>
    <row r="43" spans="1:9" ht="16" thickTop="1" x14ac:dyDescent="0.35"/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H57"/>
  <sheetViews>
    <sheetView showGridLines="0" workbookViewId="0">
      <selection activeCell="A3" sqref="A3"/>
    </sheetView>
  </sheetViews>
  <sheetFormatPr defaultColWidth="9.1796875" defaultRowHeight="12.5" x14ac:dyDescent="0.25"/>
  <cols>
    <col min="1" max="1" width="10.36328125" style="4" bestFit="1" customWidth="1"/>
    <col min="2" max="2" width="16.6328125" style="4" bestFit="1" customWidth="1"/>
    <col min="3" max="3" width="11.453125" style="4" bestFit="1" customWidth="1"/>
    <col min="4" max="4" width="17" style="4" bestFit="1" customWidth="1"/>
    <col min="5" max="5" width="9.1796875" style="4"/>
    <col min="6" max="6" width="11.1796875" style="4" bestFit="1" customWidth="1"/>
    <col min="7" max="7" width="21.453125" style="4" customWidth="1"/>
    <col min="8" max="8" width="17.54296875" style="4" bestFit="1" customWidth="1"/>
    <col min="9" max="16384" width="9.1796875" style="4"/>
  </cols>
  <sheetData>
    <row r="1" spans="1:8" ht="69.75" customHeight="1" x14ac:dyDescent="0.45">
      <c r="A1" s="13"/>
    </row>
    <row r="2" spans="1:8" ht="15.5" x14ac:dyDescent="0.45">
      <c r="D2" s="13"/>
    </row>
    <row r="3" spans="1:8" ht="13" x14ac:dyDescent="0.3">
      <c r="A3" s="35" t="s">
        <v>3</v>
      </c>
      <c r="B3" s="35" t="s">
        <v>4</v>
      </c>
      <c r="C3" s="35" t="s">
        <v>5</v>
      </c>
      <c r="D3" s="35" t="s">
        <v>103</v>
      </c>
      <c r="F3" s="15" t="s">
        <v>3</v>
      </c>
      <c r="G3" s="15" t="s">
        <v>4</v>
      </c>
      <c r="H3" s="15" t="s">
        <v>6</v>
      </c>
    </row>
    <row r="4" spans="1:8" ht="14.5" customHeight="1" x14ac:dyDescent="0.35">
      <c r="A4" s="31">
        <v>12</v>
      </c>
      <c r="B4" s="32" t="s">
        <v>37</v>
      </c>
      <c r="C4" s="33">
        <v>290</v>
      </c>
      <c r="D4" s="34"/>
      <c r="F4" s="60"/>
      <c r="G4" s="61"/>
      <c r="H4" s="62"/>
    </row>
    <row r="5" spans="1:8" ht="14.5" customHeight="1" x14ac:dyDescent="0.35">
      <c r="A5" s="31">
        <v>13</v>
      </c>
      <c r="B5" s="32" t="s">
        <v>34</v>
      </c>
      <c r="C5" s="33">
        <v>417</v>
      </c>
      <c r="D5" s="34"/>
    </row>
    <row r="6" spans="1:8" ht="14.5" x14ac:dyDescent="0.35">
      <c r="A6" s="31">
        <v>14</v>
      </c>
      <c r="B6" s="32" t="s">
        <v>101</v>
      </c>
      <c r="C6" s="33">
        <v>649</v>
      </c>
      <c r="D6" s="34"/>
    </row>
    <row r="7" spans="1:8" ht="14.5" x14ac:dyDescent="0.35">
      <c r="A7" s="31">
        <v>15</v>
      </c>
      <c r="B7" s="32" t="s">
        <v>24</v>
      </c>
      <c r="C7" s="33">
        <v>899</v>
      </c>
      <c r="D7" s="34"/>
    </row>
    <row r="8" spans="1:8" ht="14.5" x14ac:dyDescent="0.35">
      <c r="A8" s="31">
        <v>16</v>
      </c>
      <c r="B8" s="32" t="s">
        <v>35</v>
      </c>
      <c r="C8" s="33">
        <v>345</v>
      </c>
      <c r="D8" s="34"/>
    </row>
    <row r="9" spans="1:8" ht="14.5" x14ac:dyDescent="0.35">
      <c r="A9" s="31">
        <v>17</v>
      </c>
      <c r="B9" s="32" t="s">
        <v>25</v>
      </c>
      <c r="C9" s="33">
        <v>445</v>
      </c>
      <c r="D9" s="34"/>
    </row>
    <row r="10" spans="1:8" ht="14.5" x14ac:dyDescent="0.35">
      <c r="A10" s="31">
        <v>18</v>
      </c>
      <c r="B10" s="32" t="s">
        <v>7</v>
      </c>
      <c r="C10" s="33">
        <v>549</v>
      </c>
      <c r="D10" s="34"/>
    </row>
    <row r="11" spans="1:8" ht="14.5" x14ac:dyDescent="0.35">
      <c r="A11" s="31">
        <v>19</v>
      </c>
      <c r="B11" s="32" t="s">
        <v>36</v>
      </c>
      <c r="C11" s="33">
        <v>148</v>
      </c>
      <c r="D11" s="34"/>
    </row>
    <row r="12" spans="1:8" ht="14.5" x14ac:dyDescent="0.35">
      <c r="A12" s="31">
        <v>20</v>
      </c>
      <c r="B12" s="32" t="s">
        <v>40</v>
      </c>
      <c r="C12" s="33">
        <v>379</v>
      </c>
      <c r="D12" s="34"/>
    </row>
    <row r="13" spans="1:8" ht="14.5" x14ac:dyDescent="0.35">
      <c r="A13" s="31">
        <v>21</v>
      </c>
      <c r="B13" s="32" t="s">
        <v>8</v>
      </c>
      <c r="C13" s="33">
        <v>509</v>
      </c>
      <c r="D13" s="34"/>
    </row>
    <row r="14" spans="1:8" ht="14.5" x14ac:dyDescent="0.35">
      <c r="A14" s="31">
        <v>22</v>
      </c>
      <c r="B14" s="32" t="s">
        <v>9</v>
      </c>
      <c r="C14" s="33">
        <v>649</v>
      </c>
      <c r="D14" s="34"/>
    </row>
    <row r="15" spans="1:8" ht="14.5" x14ac:dyDescent="0.35">
      <c r="A15" s="31">
        <v>23</v>
      </c>
      <c r="B15" s="32" t="s">
        <v>10</v>
      </c>
      <c r="C15" s="33">
        <v>149</v>
      </c>
      <c r="D15" s="34"/>
    </row>
    <row r="16" spans="1:8" ht="14.5" x14ac:dyDescent="0.35">
      <c r="A16" s="31">
        <v>24</v>
      </c>
      <c r="B16" s="32" t="s">
        <v>16</v>
      </c>
      <c r="C16" s="33">
        <v>289</v>
      </c>
      <c r="D16" s="34"/>
    </row>
    <row r="17" spans="1:4" ht="14.5" x14ac:dyDescent="0.35">
      <c r="A17" s="31">
        <v>25</v>
      </c>
      <c r="B17" s="32" t="s">
        <v>18</v>
      </c>
      <c r="C17" s="33">
        <v>789</v>
      </c>
      <c r="D17" s="34"/>
    </row>
    <row r="18" spans="1:4" ht="14.5" x14ac:dyDescent="0.35">
      <c r="A18" s="31">
        <v>26</v>
      </c>
      <c r="B18" s="32" t="s">
        <v>21</v>
      </c>
      <c r="C18" s="33">
        <v>189</v>
      </c>
      <c r="D18" s="34"/>
    </row>
    <row r="19" spans="1:4" ht="14.5" x14ac:dyDescent="0.35">
      <c r="A19" s="31">
        <v>27</v>
      </c>
      <c r="B19" s="32" t="s">
        <v>14</v>
      </c>
      <c r="C19" s="33">
        <v>238</v>
      </c>
      <c r="D19" s="34"/>
    </row>
    <row r="20" spans="1:4" ht="14.5" x14ac:dyDescent="0.35">
      <c r="A20" s="31">
        <v>28</v>
      </c>
      <c r="B20" s="32" t="s">
        <v>15</v>
      </c>
      <c r="C20" s="33">
        <v>278</v>
      </c>
      <c r="D20" s="34"/>
    </row>
    <row r="21" spans="1:4" ht="14.5" x14ac:dyDescent="0.35">
      <c r="A21" s="31">
        <v>29</v>
      </c>
      <c r="B21" s="32" t="s">
        <v>23</v>
      </c>
      <c r="C21" s="33">
        <v>499</v>
      </c>
      <c r="D21" s="34"/>
    </row>
    <row r="22" spans="1:4" ht="14.5" x14ac:dyDescent="0.35">
      <c r="A22" s="31">
        <v>30</v>
      </c>
      <c r="B22" s="32" t="s">
        <v>28</v>
      </c>
      <c r="C22" s="33">
        <v>549</v>
      </c>
      <c r="D22" s="34"/>
    </row>
    <row r="23" spans="1:4" ht="14.5" x14ac:dyDescent="0.35">
      <c r="A23" s="31">
        <v>31</v>
      </c>
      <c r="B23" s="32" t="s">
        <v>33</v>
      </c>
      <c r="C23" s="33">
        <v>749</v>
      </c>
      <c r="D23" s="34"/>
    </row>
    <row r="24" spans="1:4" ht="14.5" x14ac:dyDescent="0.35">
      <c r="A24" s="31">
        <v>32</v>
      </c>
      <c r="B24" s="32" t="s">
        <v>19</v>
      </c>
      <c r="C24" s="33">
        <v>889</v>
      </c>
      <c r="D24" s="34"/>
    </row>
    <row r="25" spans="1:4" ht="14.5" x14ac:dyDescent="0.35">
      <c r="A25" s="31">
        <v>33</v>
      </c>
      <c r="B25" s="32" t="s">
        <v>20</v>
      </c>
      <c r="C25" s="33">
        <v>389</v>
      </c>
      <c r="D25" s="34"/>
    </row>
    <row r="26" spans="1:4" ht="14.5" x14ac:dyDescent="0.35">
      <c r="A26" s="31">
        <v>34</v>
      </c>
      <c r="B26" s="32" t="s">
        <v>102</v>
      </c>
      <c r="C26" s="33">
        <v>549</v>
      </c>
      <c r="D26" s="34"/>
    </row>
    <row r="27" spans="1:4" ht="14.5" x14ac:dyDescent="0.35">
      <c r="A27" s="31">
        <v>35</v>
      </c>
      <c r="B27" s="32" t="s">
        <v>41</v>
      </c>
      <c r="C27" s="33">
        <v>149</v>
      </c>
      <c r="D27" s="34"/>
    </row>
    <row r="28" spans="1:4" ht="14.5" x14ac:dyDescent="0.35">
      <c r="A28" s="31">
        <v>36</v>
      </c>
      <c r="B28" s="32" t="s">
        <v>97</v>
      </c>
      <c r="C28" s="33">
        <v>209</v>
      </c>
      <c r="D28" s="34"/>
    </row>
    <row r="29" spans="1:4" ht="14.5" x14ac:dyDescent="0.35">
      <c r="A29" s="31">
        <v>37</v>
      </c>
      <c r="B29" s="32" t="s">
        <v>88</v>
      </c>
      <c r="C29" s="33">
        <v>249</v>
      </c>
      <c r="D29" s="34"/>
    </row>
    <row r="30" spans="1:4" ht="14.5" x14ac:dyDescent="0.35">
      <c r="A30" s="31">
        <v>38</v>
      </c>
      <c r="B30" s="32" t="s">
        <v>91</v>
      </c>
      <c r="C30" s="33">
        <v>328</v>
      </c>
      <c r="D30" s="34"/>
    </row>
    <row r="31" spans="1:4" ht="14.5" x14ac:dyDescent="0.35">
      <c r="A31" s="31">
        <v>39</v>
      </c>
      <c r="B31" s="32" t="s">
        <v>87</v>
      </c>
      <c r="C31" s="33">
        <v>209</v>
      </c>
      <c r="D31" s="34"/>
    </row>
    <row r="32" spans="1:4" ht="14.5" x14ac:dyDescent="0.35">
      <c r="A32" s="31">
        <v>40</v>
      </c>
      <c r="B32" s="32" t="s">
        <v>100</v>
      </c>
      <c r="C32" s="33">
        <v>249</v>
      </c>
      <c r="D32" s="34"/>
    </row>
    <row r="33" spans="1:4" ht="14.5" x14ac:dyDescent="0.35">
      <c r="A33" s="31">
        <v>41</v>
      </c>
      <c r="B33" s="32" t="s">
        <v>94</v>
      </c>
      <c r="C33" s="33">
        <v>79</v>
      </c>
      <c r="D33" s="34"/>
    </row>
    <row r="34" spans="1:4" ht="14.5" x14ac:dyDescent="0.35">
      <c r="A34" s="31">
        <v>42</v>
      </c>
      <c r="B34" s="32" t="s">
        <v>98</v>
      </c>
      <c r="C34" s="33">
        <v>109</v>
      </c>
      <c r="D34" s="34"/>
    </row>
    <row r="35" spans="1:4" ht="14.5" x14ac:dyDescent="0.35">
      <c r="A35" s="31">
        <v>43</v>
      </c>
      <c r="B35" s="32" t="s">
        <v>92</v>
      </c>
      <c r="C35" s="33">
        <v>209</v>
      </c>
      <c r="D35" s="34"/>
    </row>
    <row r="36" spans="1:4" ht="14.5" x14ac:dyDescent="0.35">
      <c r="A36" s="31">
        <v>44</v>
      </c>
      <c r="B36" s="32" t="s">
        <v>90</v>
      </c>
      <c r="C36" s="33">
        <v>449</v>
      </c>
      <c r="D36" s="34"/>
    </row>
    <row r="37" spans="1:4" ht="14.5" x14ac:dyDescent="0.35">
      <c r="A37" s="31">
        <v>45</v>
      </c>
      <c r="B37" s="32" t="s">
        <v>96</v>
      </c>
      <c r="C37" s="33">
        <v>338</v>
      </c>
      <c r="D37" s="34"/>
    </row>
    <row r="38" spans="1:4" ht="14.5" x14ac:dyDescent="0.35">
      <c r="A38" s="31">
        <v>46</v>
      </c>
      <c r="B38" s="32" t="s">
        <v>99</v>
      </c>
      <c r="C38" s="33">
        <v>99</v>
      </c>
      <c r="D38" s="34"/>
    </row>
    <row r="39" spans="1:4" ht="14.5" x14ac:dyDescent="0.35">
      <c r="A39" s="31">
        <v>47</v>
      </c>
      <c r="B39" s="32" t="s">
        <v>89</v>
      </c>
      <c r="C39" s="33">
        <v>149</v>
      </c>
      <c r="D39" s="34"/>
    </row>
    <row r="40" spans="1:4" ht="14.5" x14ac:dyDescent="0.35">
      <c r="A40" s="31">
        <v>48</v>
      </c>
      <c r="B40" s="32" t="s">
        <v>22</v>
      </c>
      <c r="C40" s="33">
        <v>689</v>
      </c>
      <c r="D40" s="34"/>
    </row>
    <row r="41" spans="1:4" ht="14.5" x14ac:dyDescent="0.35">
      <c r="A41" s="31">
        <v>49</v>
      </c>
      <c r="B41" s="32" t="s">
        <v>12</v>
      </c>
      <c r="C41" s="33">
        <v>749</v>
      </c>
      <c r="D41" s="34"/>
    </row>
    <row r="42" spans="1:4" ht="14.5" x14ac:dyDescent="0.35">
      <c r="A42" s="31">
        <v>50</v>
      </c>
      <c r="B42" s="32" t="s">
        <v>17</v>
      </c>
      <c r="C42" s="33">
        <v>889</v>
      </c>
      <c r="D42" s="34"/>
    </row>
    <row r="43" spans="1:4" ht="14.5" x14ac:dyDescent="0.35">
      <c r="A43" s="31">
        <v>51</v>
      </c>
      <c r="B43" s="32" t="s">
        <v>13</v>
      </c>
      <c r="C43" s="33">
        <v>1149</v>
      </c>
      <c r="D43" s="34"/>
    </row>
    <row r="44" spans="1:4" ht="14.5" x14ac:dyDescent="0.35">
      <c r="A44" s="31">
        <v>52</v>
      </c>
      <c r="B44" s="32" t="s">
        <v>30</v>
      </c>
      <c r="C44" s="33">
        <v>749</v>
      </c>
      <c r="D44" s="34"/>
    </row>
    <row r="45" spans="1:4" ht="14.5" x14ac:dyDescent="0.35">
      <c r="A45" s="31">
        <v>53</v>
      </c>
      <c r="B45" s="32" t="s">
        <v>93</v>
      </c>
      <c r="C45" s="33">
        <v>449</v>
      </c>
      <c r="D45" s="34"/>
    </row>
    <row r="46" spans="1:4" ht="14.5" x14ac:dyDescent="0.35">
      <c r="A46" s="31">
        <v>54</v>
      </c>
      <c r="B46" s="32" t="s">
        <v>95</v>
      </c>
      <c r="C46" s="33">
        <v>238</v>
      </c>
      <c r="D46" s="34"/>
    </row>
    <row r="47" spans="1:4" ht="14.5" x14ac:dyDescent="0.35">
      <c r="A47" s="31">
        <v>55</v>
      </c>
      <c r="B47" s="32" t="s">
        <v>86</v>
      </c>
      <c r="C47" s="33">
        <v>430</v>
      </c>
      <c r="D47" s="34"/>
    </row>
    <row r="48" spans="1:4" ht="14.5" x14ac:dyDescent="0.35">
      <c r="A48" s="31">
        <v>56</v>
      </c>
      <c r="B48" s="32" t="s">
        <v>32</v>
      </c>
      <c r="C48" s="33">
        <v>638</v>
      </c>
      <c r="D48" s="34"/>
    </row>
    <row r="49" spans="1:4" ht="14.5" x14ac:dyDescent="0.35">
      <c r="A49" s="31">
        <v>57</v>
      </c>
      <c r="B49" s="32" t="s">
        <v>31</v>
      </c>
      <c r="C49" s="33">
        <v>309</v>
      </c>
      <c r="D49" s="34"/>
    </row>
    <row r="50" spans="1:4" ht="14.5" x14ac:dyDescent="0.35">
      <c r="A50" s="31">
        <v>58</v>
      </c>
      <c r="B50" s="32" t="s">
        <v>38</v>
      </c>
      <c r="C50" s="33">
        <v>549</v>
      </c>
      <c r="D50" s="34"/>
    </row>
    <row r="51" spans="1:4" ht="14.5" x14ac:dyDescent="0.35">
      <c r="A51" s="31">
        <v>59</v>
      </c>
      <c r="B51" s="32" t="s">
        <v>39</v>
      </c>
      <c r="C51" s="33">
        <v>549</v>
      </c>
      <c r="D51" s="34"/>
    </row>
    <row r="52" spans="1:4" ht="14.5" x14ac:dyDescent="0.35">
      <c r="A52" s="31">
        <v>60</v>
      </c>
      <c r="B52" s="32" t="s">
        <v>84</v>
      </c>
      <c r="C52" s="33">
        <v>300</v>
      </c>
      <c r="D52" s="34"/>
    </row>
    <row r="53" spans="1:4" ht="14.5" x14ac:dyDescent="0.35">
      <c r="A53" s="31">
        <v>61</v>
      </c>
      <c r="B53" s="32" t="s">
        <v>85</v>
      </c>
      <c r="C53" s="33">
        <v>300</v>
      </c>
      <c r="D53" s="34"/>
    </row>
    <row r="54" spans="1:4" ht="14.5" x14ac:dyDescent="0.35">
      <c r="A54" s="31">
        <v>62</v>
      </c>
      <c r="B54" s="32" t="s">
        <v>11</v>
      </c>
      <c r="C54" s="33">
        <v>449</v>
      </c>
      <c r="D54" s="34"/>
    </row>
    <row r="55" spans="1:4" ht="14.5" x14ac:dyDescent="0.35">
      <c r="A55" s="31">
        <v>63</v>
      </c>
      <c r="B55" s="32" t="s">
        <v>29</v>
      </c>
      <c r="C55" s="33">
        <v>449</v>
      </c>
      <c r="D55" s="34"/>
    </row>
    <row r="56" spans="1:4" ht="14.5" x14ac:dyDescent="0.35">
      <c r="A56" s="31">
        <v>64</v>
      </c>
      <c r="B56" s="32" t="s">
        <v>27</v>
      </c>
      <c r="C56" s="33">
        <v>2149</v>
      </c>
      <c r="D56" s="34"/>
    </row>
    <row r="57" spans="1:4" ht="14.5" x14ac:dyDescent="0.35">
      <c r="A57" s="31">
        <v>65</v>
      </c>
      <c r="B57" s="32" t="s">
        <v>26</v>
      </c>
      <c r="C57" s="33">
        <v>988</v>
      </c>
      <c r="D57" s="34"/>
    </row>
  </sheetData>
  <dataValidations count="1">
    <dataValidation type="list" allowBlank="1" showInputMessage="1" showErrorMessage="1" sqref="F4">
      <formula1>$A$4:$A$57</formula1>
    </dataValidation>
  </dataValidation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H57"/>
  <sheetViews>
    <sheetView showGridLines="0" workbookViewId="0">
      <selection activeCell="F9" sqref="F9"/>
    </sheetView>
  </sheetViews>
  <sheetFormatPr defaultColWidth="9.1796875" defaultRowHeight="12.5" x14ac:dyDescent="0.25"/>
  <cols>
    <col min="1" max="1" width="10.36328125" style="4" customWidth="1"/>
    <col min="2" max="2" width="16.6328125" style="4" customWidth="1"/>
    <col min="3" max="3" width="11.453125" style="4" customWidth="1"/>
    <col min="4" max="4" width="17" style="4" customWidth="1"/>
    <col min="5" max="5" width="9.1796875" style="4"/>
    <col min="6" max="6" width="11.1796875" style="4" customWidth="1"/>
    <col min="7" max="7" width="21.453125" style="4" customWidth="1"/>
    <col min="8" max="8" width="17.54296875" style="4" customWidth="1"/>
    <col min="9" max="16384" width="9.1796875" style="4"/>
  </cols>
  <sheetData>
    <row r="1" spans="1:8" ht="69.75" customHeight="1" x14ac:dyDescent="0.45">
      <c r="A1" s="13"/>
    </row>
    <row r="2" spans="1:8" ht="15.5" x14ac:dyDescent="0.45">
      <c r="D2" s="13"/>
    </row>
    <row r="3" spans="1:8" ht="13" x14ac:dyDescent="0.3">
      <c r="A3" s="35" t="s">
        <v>3</v>
      </c>
      <c r="B3" s="35" t="s">
        <v>4</v>
      </c>
      <c r="C3" s="35" t="s">
        <v>5</v>
      </c>
      <c r="D3" s="35" t="s">
        <v>103</v>
      </c>
      <c r="F3" s="15" t="s">
        <v>3</v>
      </c>
      <c r="G3" s="15" t="s">
        <v>4</v>
      </c>
      <c r="H3" s="15" t="s">
        <v>6</v>
      </c>
    </row>
    <row r="4" spans="1:8" ht="14.5" customHeight="1" x14ac:dyDescent="0.35">
      <c r="A4" s="31">
        <v>12</v>
      </c>
      <c r="B4" s="32" t="s">
        <v>37</v>
      </c>
      <c r="C4" s="33">
        <v>290</v>
      </c>
      <c r="D4" s="34">
        <f>C4*1.25</f>
        <v>362.5</v>
      </c>
      <c r="F4" s="36">
        <v>15</v>
      </c>
      <c r="G4" s="37" t="str">
        <f>VLOOKUP(F4,A:B,2,FALSE)</f>
        <v>Kavaj</v>
      </c>
      <c r="H4" s="38">
        <f>VLOOKUP(F4,A:D,4,FALSE)</f>
        <v>1123.75</v>
      </c>
    </row>
    <row r="5" spans="1:8" ht="14.5" customHeight="1" x14ac:dyDescent="0.35">
      <c r="A5" s="31">
        <v>13</v>
      </c>
      <c r="B5" s="32" t="s">
        <v>34</v>
      </c>
      <c r="C5" s="33">
        <v>417</v>
      </c>
      <c r="D5" s="34">
        <f t="shared" ref="D5:D57" si="0">C5*1.25</f>
        <v>521.25</v>
      </c>
    </row>
    <row r="6" spans="1:8" ht="14.5" x14ac:dyDescent="0.35">
      <c r="A6" s="31">
        <v>14</v>
      </c>
      <c r="B6" s="32" t="s">
        <v>101</v>
      </c>
      <c r="C6" s="33">
        <v>649</v>
      </c>
      <c r="D6" s="34">
        <f t="shared" si="0"/>
        <v>811.25</v>
      </c>
    </row>
    <row r="7" spans="1:8" ht="14.5" x14ac:dyDescent="0.35">
      <c r="A7" s="31">
        <v>15</v>
      </c>
      <c r="B7" s="32" t="s">
        <v>24</v>
      </c>
      <c r="C7" s="33">
        <v>899</v>
      </c>
      <c r="D7" s="34">
        <f t="shared" si="0"/>
        <v>1123.75</v>
      </c>
    </row>
    <row r="8" spans="1:8" ht="14.5" x14ac:dyDescent="0.35">
      <c r="A8" s="31">
        <v>16</v>
      </c>
      <c r="B8" s="32" t="s">
        <v>35</v>
      </c>
      <c r="C8" s="33">
        <v>345</v>
      </c>
      <c r="D8" s="34">
        <f t="shared" si="0"/>
        <v>431.25</v>
      </c>
    </row>
    <row r="9" spans="1:8" ht="14.5" x14ac:dyDescent="0.35">
      <c r="A9" s="31">
        <v>17</v>
      </c>
      <c r="B9" s="32" t="s">
        <v>25</v>
      </c>
      <c r="C9" s="33">
        <v>445</v>
      </c>
      <c r="D9" s="34">
        <f t="shared" si="0"/>
        <v>556.25</v>
      </c>
    </row>
    <row r="10" spans="1:8" ht="14.5" x14ac:dyDescent="0.35">
      <c r="A10" s="31">
        <v>18</v>
      </c>
      <c r="B10" s="32" t="s">
        <v>7</v>
      </c>
      <c r="C10" s="33">
        <v>549</v>
      </c>
      <c r="D10" s="34">
        <f t="shared" si="0"/>
        <v>686.25</v>
      </c>
    </row>
    <row r="11" spans="1:8" ht="14.5" x14ac:dyDescent="0.35">
      <c r="A11" s="31">
        <v>19</v>
      </c>
      <c r="B11" s="32" t="s">
        <v>36</v>
      </c>
      <c r="C11" s="33">
        <v>148</v>
      </c>
      <c r="D11" s="34">
        <f t="shared" si="0"/>
        <v>185</v>
      </c>
    </row>
    <row r="12" spans="1:8" ht="14.5" x14ac:dyDescent="0.35">
      <c r="A12" s="31">
        <v>20</v>
      </c>
      <c r="B12" s="32" t="s">
        <v>40</v>
      </c>
      <c r="C12" s="33">
        <v>379</v>
      </c>
      <c r="D12" s="34">
        <f t="shared" si="0"/>
        <v>473.75</v>
      </c>
    </row>
    <row r="13" spans="1:8" ht="14.5" x14ac:dyDescent="0.35">
      <c r="A13" s="31">
        <v>21</v>
      </c>
      <c r="B13" s="32" t="s">
        <v>8</v>
      </c>
      <c r="C13" s="33">
        <v>509</v>
      </c>
      <c r="D13" s="34">
        <f t="shared" si="0"/>
        <v>636.25</v>
      </c>
    </row>
    <row r="14" spans="1:8" ht="14.5" x14ac:dyDescent="0.35">
      <c r="A14" s="31">
        <v>22</v>
      </c>
      <c r="B14" s="32" t="s">
        <v>9</v>
      </c>
      <c r="C14" s="33">
        <v>649</v>
      </c>
      <c r="D14" s="34">
        <f t="shared" si="0"/>
        <v>811.25</v>
      </c>
    </row>
    <row r="15" spans="1:8" ht="14.5" x14ac:dyDescent="0.35">
      <c r="A15" s="31">
        <v>23</v>
      </c>
      <c r="B15" s="32" t="s">
        <v>10</v>
      </c>
      <c r="C15" s="33">
        <v>149</v>
      </c>
      <c r="D15" s="34">
        <f t="shared" si="0"/>
        <v>186.25</v>
      </c>
    </row>
    <row r="16" spans="1:8" ht="14.5" x14ac:dyDescent="0.35">
      <c r="A16" s="31">
        <v>24</v>
      </c>
      <c r="B16" s="32" t="s">
        <v>16</v>
      </c>
      <c r="C16" s="33">
        <v>289</v>
      </c>
      <c r="D16" s="34">
        <f t="shared" si="0"/>
        <v>361.25</v>
      </c>
    </row>
    <row r="17" spans="1:4" ht="14.5" x14ac:dyDescent="0.35">
      <c r="A17" s="31">
        <v>25</v>
      </c>
      <c r="B17" s="32" t="s">
        <v>18</v>
      </c>
      <c r="C17" s="33">
        <v>789</v>
      </c>
      <c r="D17" s="34">
        <f t="shared" si="0"/>
        <v>986.25</v>
      </c>
    </row>
    <row r="18" spans="1:4" ht="14.5" x14ac:dyDescent="0.35">
      <c r="A18" s="31">
        <v>26</v>
      </c>
      <c r="B18" s="32" t="s">
        <v>21</v>
      </c>
      <c r="C18" s="33">
        <v>189</v>
      </c>
      <c r="D18" s="34">
        <f t="shared" si="0"/>
        <v>236.25</v>
      </c>
    </row>
    <row r="19" spans="1:4" ht="14.5" x14ac:dyDescent="0.35">
      <c r="A19" s="31">
        <v>27</v>
      </c>
      <c r="B19" s="32" t="s">
        <v>14</v>
      </c>
      <c r="C19" s="33">
        <v>238</v>
      </c>
      <c r="D19" s="34">
        <f t="shared" si="0"/>
        <v>297.5</v>
      </c>
    </row>
    <row r="20" spans="1:4" ht="14.5" x14ac:dyDescent="0.35">
      <c r="A20" s="31">
        <v>28</v>
      </c>
      <c r="B20" s="32" t="s">
        <v>15</v>
      </c>
      <c r="C20" s="33">
        <v>278</v>
      </c>
      <c r="D20" s="34">
        <f t="shared" si="0"/>
        <v>347.5</v>
      </c>
    </row>
    <row r="21" spans="1:4" ht="14.5" x14ac:dyDescent="0.35">
      <c r="A21" s="31">
        <v>29</v>
      </c>
      <c r="B21" s="32" t="s">
        <v>23</v>
      </c>
      <c r="C21" s="33">
        <v>499</v>
      </c>
      <c r="D21" s="34">
        <f t="shared" si="0"/>
        <v>623.75</v>
      </c>
    </row>
    <row r="22" spans="1:4" ht="14.5" x14ac:dyDescent="0.35">
      <c r="A22" s="31">
        <v>30</v>
      </c>
      <c r="B22" s="32" t="s">
        <v>28</v>
      </c>
      <c r="C22" s="33">
        <v>549</v>
      </c>
      <c r="D22" s="34">
        <f t="shared" si="0"/>
        <v>686.25</v>
      </c>
    </row>
    <row r="23" spans="1:4" ht="14.5" x14ac:dyDescent="0.35">
      <c r="A23" s="31">
        <v>31</v>
      </c>
      <c r="B23" s="32" t="s">
        <v>33</v>
      </c>
      <c r="C23" s="33">
        <v>749</v>
      </c>
      <c r="D23" s="34">
        <f t="shared" si="0"/>
        <v>936.25</v>
      </c>
    </row>
    <row r="24" spans="1:4" ht="14.5" x14ac:dyDescent="0.35">
      <c r="A24" s="31">
        <v>32</v>
      </c>
      <c r="B24" s="32" t="s">
        <v>19</v>
      </c>
      <c r="C24" s="33">
        <v>889</v>
      </c>
      <c r="D24" s="34">
        <f t="shared" si="0"/>
        <v>1111.25</v>
      </c>
    </row>
    <row r="25" spans="1:4" ht="14.5" x14ac:dyDescent="0.35">
      <c r="A25" s="31">
        <v>33</v>
      </c>
      <c r="B25" s="32" t="s">
        <v>20</v>
      </c>
      <c r="C25" s="33">
        <v>389</v>
      </c>
      <c r="D25" s="34">
        <f t="shared" si="0"/>
        <v>486.25</v>
      </c>
    </row>
    <row r="26" spans="1:4" ht="14.5" x14ac:dyDescent="0.35">
      <c r="A26" s="31">
        <v>34</v>
      </c>
      <c r="B26" s="32" t="s">
        <v>102</v>
      </c>
      <c r="C26" s="33">
        <v>549</v>
      </c>
      <c r="D26" s="34">
        <f t="shared" si="0"/>
        <v>686.25</v>
      </c>
    </row>
    <row r="27" spans="1:4" ht="14.5" x14ac:dyDescent="0.35">
      <c r="A27" s="31">
        <v>35</v>
      </c>
      <c r="B27" s="32" t="s">
        <v>41</v>
      </c>
      <c r="C27" s="33">
        <v>149</v>
      </c>
      <c r="D27" s="34">
        <f t="shared" si="0"/>
        <v>186.25</v>
      </c>
    </row>
    <row r="28" spans="1:4" ht="14.5" x14ac:dyDescent="0.35">
      <c r="A28" s="31">
        <v>36</v>
      </c>
      <c r="B28" s="32" t="s">
        <v>97</v>
      </c>
      <c r="C28" s="33">
        <v>209</v>
      </c>
      <c r="D28" s="34">
        <f t="shared" si="0"/>
        <v>261.25</v>
      </c>
    </row>
    <row r="29" spans="1:4" ht="14.5" x14ac:dyDescent="0.35">
      <c r="A29" s="31">
        <v>37</v>
      </c>
      <c r="B29" s="32" t="s">
        <v>88</v>
      </c>
      <c r="C29" s="33">
        <v>249</v>
      </c>
      <c r="D29" s="34">
        <f t="shared" si="0"/>
        <v>311.25</v>
      </c>
    </row>
    <row r="30" spans="1:4" ht="14.5" x14ac:dyDescent="0.35">
      <c r="A30" s="31">
        <v>38</v>
      </c>
      <c r="B30" s="32" t="s">
        <v>91</v>
      </c>
      <c r="C30" s="33">
        <v>328</v>
      </c>
      <c r="D30" s="34">
        <f t="shared" si="0"/>
        <v>410</v>
      </c>
    </row>
    <row r="31" spans="1:4" ht="14.5" x14ac:dyDescent="0.35">
      <c r="A31" s="31">
        <v>39</v>
      </c>
      <c r="B31" s="32" t="s">
        <v>87</v>
      </c>
      <c r="C31" s="33">
        <v>209</v>
      </c>
      <c r="D31" s="34">
        <f t="shared" si="0"/>
        <v>261.25</v>
      </c>
    </row>
    <row r="32" spans="1:4" ht="14.5" x14ac:dyDescent="0.35">
      <c r="A32" s="31">
        <v>40</v>
      </c>
      <c r="B32" s="32" t="s">
        <v>100</v>
      </c>
      <c r="C32" s="33">
        <v>249</v>
      </c>
      <c r="D32" s="34">
        <f t="shared" si="0"/>
        <v>311.25</v>
      </c>
    </row>
    <row r="33" spans="1:4" ht="14.5" x14ac:dyDescent="0.35">
      <c r="A33" s="31">
        <v>41</v>
      </c>
      <c r="B33" s="32" t="s">
        <v>94</v>
      </c>
      <c r="C33" s="33">
        <v>79</v>
      </c>
      <c r="D33" s="34">
        <f t="shared" si="0"/>
        <v>98.75</v>
      </c>
    </row>
    <row r="34" spans="1:4" ht="14.5" x14ac:dyDescent="0.35">
      <c r="A34" s="31">
        <v>42</v>
      </c>
      <c r="B34" s="32" t="s">
        <v>98</v>
      </c>
      <c r="C34" s="33">
        <v>109</v>
      </c>
      <c r="D34" s="34">
        <f t="shared" si="0"/>
        <v>136.25</v>
      </c>
    </row>
    <row r="35" spans="1:4" ht="14.5" x14ac:dyDescent="0.35">
      <c r="A35" s="31">
        <v>43</v>
      </c>
      <c r="B35" s="32" t="s">
        <v>92</v>
      </c>
      <c r="C35" s="33">
        <v>209</v>
      </c>
      <c r="D35" s="34">
        <f t="shared" si="0"/>
        <v>261.25</v>
      </c>
    </row>
    <row r="36" spans="1:4" ht="14.5" x14ac:dyDescent="0.35">
      <c r="A36" s="31">
        <v>44</v>
      </c>
      <c r="B36" s="32" t="s">
        <v>90</v>
      </c>
      <c r="C36" s="33">
        <v>449</v>
      </c>
      <c r="D36" s="34">
        <f t="shared" si="0"/>
        <v>561.25</v>
      </c>
    </row>
    <row r="37" spans="1:4" ht="14.5" x14ac:dyDescent="0.35">
      <c r="A37" s="31">
        <v>45</v>
      </c>
      <c r="B37" s="32" t="s">
        <v>96</v>
      </c>
      <c r="C37" s="33">
        <v>338</v>
      </c>
      <c r="D37" s="34">
        <f t="shared" si="0"/>
        <v>422.5</v>
      </c>
    </row>
    <row r="38" spans="1:4" ht="14.5" x14ac:dyDescent="0.35">
      <c r="A38" s="31">
        <v>46</v>
      </c>
      <c r="B38" s="32" t="s">
        <v>99</v>
      </c>
      <c r="C38" s="33">
        <v>99</v>
      </c>
      <c r="D38" s="34">
        <f t="shared" si="0"/>
        <v>123.75</v>
      </c>
    </row>
    <row r="39" spans="1:4" ht="14.5" x14ac:dyDescent="0.35">
      <c r="A39" s="31">
        <v>47</v>
      </c>
      <c r="B39" s="32" t="s">
        <v>89</v>
      </c>
      <c r="C39" s="33">
        <v>149</v>
      </c>
      <c r="D39" s="34">
        <f t="shared" si="0"/>
        <v>186.25</v>
      </c>
    </row>
    <row r="40" spans="1:4" ht="14.5" x14ac:dyDescent="0.35">
      <c r="A40" s="31">
        <v>48</v>
      </c>
      <c r="B40" s="32" t="s">
        <v>22</v>
      </c>
      <c r="C40" s="33">
        <v>689</v>
      </c>
      <c r="D40" s="34">
        <f t="shared" si="0"/>
        <v>861.25</v>
      </c>
    </row>
    <row r="41" spans="1:4" ht="14.5" x14ac:dyDescent="0.35">
      <c r="A41" s="31">
        <v>49</v>
      </c>
      <c r="B41" s="32" t="s">
        <v>12</v>
      </c>
      <c r="C41" s="33">
        <v>749</v>
      </c>
      <c r="D41" s="34">
        <f t="shared" si="0"/>
        <v>936.25</v>
      </c>
    </row>
    <row r="42" spans="1:4" ht="14.5" x14ac:dyDescent="0.35">
      <c r="A42" s="31">
        <v>50</v>
      </c>
      <c r="B42" s="32" t="s">
        <v>17</v>
      </c>
      <c r="C42" s="33">
        <v>889</v>
      </c>
      <c r="D42" s="34">
        <f t="shared" si="0"/>
        <v>1111.25</v>
      </c>
    </row>
    <row r="43" spans="1:4" ht="14.5" x14ac:dyDescent="0.35">
      <c r="A43" s="31">
        <v>51</v>
      </c>
      <c r="B43" s="32" t="s">
        <v>13</v>
      </c>
      <c r="C43" s="33">
        <v>1149</v>
      </c>
      <c r="D43" s="34">
        <f t="shared" si="0"/>
        <v>1436.25</v>
      </c>
    </row>
    <row r="44" spans="1:4" ht="14.5" x14ac:dyDescent="0.35">
      <c r="A44" s="31">
        <v>52</v>
      </c>
      <c r="B44" s="32" t="s">
        <v>30</v>
      </c>
      <c r="C44" s="33">
        <v>749</v>
      </c>
      <c r="D44" s="34">
        <f t="shared" si="0"/>
        <v>936.25</v>
      </c>
    </row>
    <row r="45" spans="1:4" ht="14.5" x14ac:dyDescent="0.35">
      <c r="A45" s="31">
        <v>53</v>
      </c>
      <c r="B45" s="32" t="s">
        <v>93</v>
      </c>
      <c r="C45" s="33">
        <v>449</v>
      </c>
      <c r="D45" s="34">
        <f t="shared" si="0"/>
        <v>561.25</v>
      </c>
    </row>
    <row r="46" spans="1:4" ht="14.5" x14ac:dyDescent="0.35">
      <c r="A46" s="31">
        <v>54</v>
      </c>
      <c r="B46" s="32" t="s">
        <v>95</v>
      </c>
      <c r="C46" s="33">
        <v>238</v>
      </c>
      <c r="D46" s="34">
        <f t="shared" si="0"/>
        <v>297.5</v>
      </c>
    </row>
    <row r="47" spans="1:4" ht="14.5" x14ac:dyDescent="0.35">
      <c r="A47" s="31">
        <v>55</v>
      </c>
      <c r="B47" s="32" t="s">
        <v>86</v>
      </c>
      <c r="C47" s="33">
        <v>430</v>
      </c>
      <c r="D47" s="34">
        <f t="shared" si="0"/>
        <v>537.5</v>
      </c>
    </row>
    <row r="48" spans="1:4" ht="14.5" x14ac:dyDescent="0.35">
      <c r="A48" s="31">
        <v>56</v>
      </c>
      <c r="B48" s="32" t="s">
        <v>32</v>
      </c>
      <c r="C48" s="33">
        <v>638</v>
      </c>
      <c r="D48" s="34">
        <f t="shared" si="0"/>
        <v>797.5</v>
      </c>
    </row>
    <row r="49" spans="1:4" ht="14.5" x14ac:dyDescent="0.35">
      <c r="A49" s="31">
        <v>57</v>
      </c>
      <c r="B49" s="32" t="s">
        <v>31</v>
      </c>
      <c r="C49" s="33">
        <v>309</v>
      </c>
      <c r="D49" s="34">
        <f t="shared" si="0"/>
        <v>386.25</v>
      </c>
    </row>
    <row r="50" spans="1:4" ht="14.5" x14ac:dyDescent="0.35">
      <c r="A50" s="31">
        <v>58</v>
      </c>
      <c r="B50" s="32" t="s">
        <v>38</v>
      </c>
      <c r="C50" s="33">
        <v>549</v>
      </c>
      <c r="D50" s="34">
        <f t="shared" si="0"/>
        <v>686.25</v>
      </c>
    </row>
    <row r="51" spans="1:4" ht="14.5" x14ac:dyDescent="0.35">
      <c r="A51" s="31">
        <v>59</v>
      </c>
      <c r="B51" s="32" t="s">
        <v>39</v>
      </c>
      <c r="C51" s="33">
        <v>549</v>
      </c>
      <c r="D51" s="34">
        <f t="shared" si="0"/>
        <v>686.25</v>
      </c>
    </row>
    <row r="52" spans="1:4" ht="14.5" x14ac:dyDescent="0.35">
      <c r="A52" s="31">
        <v>60</v>
      </c>
      <c r="B52" s="32" t="s">
        <v>84</v>
      </c>
      <c r="C52" s="33">
        <v>300</v>
      </c>
      <c r="D52" s="34">
        <f t="shared" si="0"/>
        <v>375</v>
      </c>
    </row>
    <row r="53" spans="1:4" ht="14.5" x14ac:dyDescent="0.35">
      <c r="A53" s="31">
        <v>61</v>
      </c>
      <c r="B53" s="32" t="s">
        <v>85</v>
      </c>
      <c r="C53" s="33">
        <v>300</v>
      </c>
      <c r="D53" s="34">
        <f t="shared" si="0"/>
        <v>375</v>
      </c>
    </row>
    <row r="54" spans="1:4" ht="14.5" x14ac:dyDescent="0.35">
      <c r="A54" s="31">
        <v>62</v>
      </c>
      <c r="B54" s="32" t="s">
        <v>11</v>
      </c>
      <c r="C54" s="33">
        <v>449</v>
      </c>
      <c r="D54" s="34">
        <f t="shared" si="0"/>
        <v>561.25</v>
      </c>
    </row>
    <row r="55" spans="1:4" ht="14.5" x14ac:dyDescent="0.35">
      <c r="A55" s="31">
        <v>63</v>
      </c>
      <c r="B55" s="32" t="s">
        <v>29</v>
      </c>
      <c r="C55" s="33">
        <v>449</v>
      </c>
      <c r="D55" s="34">
        <f t="shared" si="0"/>
        <v>561.25</v>
      </c>
    </row>
    <row r="56" spans="1:4" ht="14.5" x14ac:dyDescent="0.35">
      <c r="A56" s="31">
        <v>64</v>
      </c>
      <c r="B56" s="32" t="s">
        <v>27</v>
      </c>
      <c r="C56" s="33">
        <v>2149</v>
      </c>
      <c r="D56" s="34">
        <f t="shared" si="0"/>
        <v>2686.25</v>
      </c>
    </row>
    <row r="57" spans="1:4" ht="14.5" x14ac:dyDescent="0.35">
      <c r="A57" s="31">
        <v>65</v>
      </c>
      <c r="B57" s="32" t="s">
        <v>26</v>
      </c>
      <c r="C57" s="33">
        <v>988</v>
      </c>
      <c r="D57" s="34">
        <f t="shared" si="0"/>
        <v>1235</v>
      </c>
    </row>
  </sheetData>
  <dataValidations count="1">
    <dataValidation type="list" allowBlank="1" showInputMessage="1" showErrorMessage="1" sqref="F4">
      <formula1>$A$4:$A$57</formula1>
    </dataValidation>
  </dataValidation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B1:D17"/>
  <sheetViews>
    <sheetView showGridLines="0" zoomScaleNormal="100" workbookViewId="0">
      <selection activeCell="B12" sqref="B12"/>
    </sheetView>
  </sheetViews>
  <sheetFormatPr defaultColWidth="9.1796875" defaultRowHeight="12.5" x14ac:dyDescent="0.25"/>
  <cols>
    <col min="1" max="1" width="5.453125" style="4" customWidth="1"/>
    <col min="2" max="2" width="13.81640625" style="4" customWidth="1"/>
    <col min="3" max="16384" width="9.1796875" style="4"/>
  </cols>
  <sheetData>
    <row r="1" spans="2:4" s="14" customFormat="1" ht="15.5" x14ac:dyDescent="0.35"/>
    <row r="2" spans="2:4" s="14" customFormat="1" ht="15.5" x14ac:dyDescent="0.35"/>
    <row r="3" spans="2:4" s="14" customFormat="1" ht="15.5" x14ac:dyDescent="0.35"/>
    <row r="4" spans="2:4" s="14" customFormat="1" ht="15.5" x14ac:dyDescent="0.35"/>
    <row r="5" spans="2:4" s="14" customFormat="1" ht="15.5" x14ac:dyDescent="0.35"/>
    <row r="6" spans="2:4" s="14" customFormat="1" ht="15.5" x14ac:dyDescent="0.35"/>
    <row r="7" spans="2:4" s="14" customFormat="1" ht="16" thickBot="1" x14ac:dyDescent="0.4"/>
    <row r="8" spans="2:4" s="14" customFormat="1" ht="16.5" thickTop="1" thickBot="1" x14ac:dyDescent="0.4">
      <c r="B8" s="4"/>
      <c r="C8" s="27" t="s">
        <v>105</v>
      </c>
      <c r="D8" s="27" t="s">
        <v>106</v>
      </c>
    </row>
    <row r="9" spans="2:4" s="14" customFormat="1" ht="16.5" thickTop="1" thickBot="1" x14ac:dyDescent="0.4">
      <c r="B9" s="27" t="s">
        <v>2</v>
      </c>
      <c r="C9" s="43">
        <v>100</v>
      </c>
      <c r="D9" s="43">
        <v>110</v>
      </c>
    </row>
    <row r="10" spans="2:4" ht="13" thickTop="1" x14ac:dyDescent="0.25"/>
    <row r="11" spans="2:4" s="14" customFormat="1" ht="15.5" x14ac:dyDescent="0.35">
      <c r="B11" s="42"/>
    </row>
    <row r="12" spans="2:4" s="14" customFormat="1" ht="15.5" x14ac:dyDescent="0.35">
      <c r="B12" s="63"/>
      <c r="C12" s="125" t="s">
        <v>107</v>
      </c>
      <c r="D12" s="125"/>
    </row>
    <row r="13" spans="2:4" s="14" customFormat="1" ht="15.5" x14ac:dyDescent="0.35"/>
    <row r="14" spans="2:4" s="14" customFormat="1" ht="15.5" x14ac:dyDescent="0.35"/>
    <row r="15" spans="2:4" s="14" customFormat="1" ht="15.5" x14ac:dyDescent="0.35"/>
    <row r="16" spans="2:4" s="14" customFormat="1" ht="15.5" x14ac:dyDescent="0.35"/>
    <row r="17" s="14" customFormat="1" ht="15.5" x14ac:dyDescent="0.35"/>
  </sheetData>
  <mergeCells count="1">
    <mergeCell ref="C12:D12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20</vt:i4>
      </vt:variant>
      <vt:variant>
        <vt:lpstr>Namngivna områden</vt:lpstr>
      </vt:variant>
      <vt:variant>
        <vt:i4>6</vt:i4>
      </vt:variant>
    </vt:vector>
  </HeadingPairs>
  <TitlesOfParts>
    <vt:vector size="26" baseType="lpstr">
      <vt:lpstr>1</vt:lpstr>
      <vt:lpstr>Facit 1</vt:lpstr>
      <vt:lpstr>2</vt:lpstr>
      <vt:lpstr>Facit 2</vt:lpstr>
      <vt:lpstr>3</vt:lpstr>
      <vt:lpstr>Facit 3</vt:lpstr>
      <vt:lpstr>4</vt:lpstr>
      <vt:lpstr>Facit 4</vt:lpstr>
      <vt:lpstr>5</vt:lpstr>
      <vt:lpstr>Facit 5</vt:lpstr>
      <vt:lpstr>6</vt:lpstr>
      <vt:lpstr>Facit 6</vt:lpstr>
      <vt:lpstr>7</vt:lpstr>
      <vt:lpstr>Facit 7</vt:lpstr>
      <vt:lpstr>8</vt:lpstr>
      <vt:lpstr>Facit 8</vt:lpstr>
      <vt:lpstr>9</vt:lpstr>
      <vt:lpstr>Facit 9</vt:lpstr>
      <vt:lpstr>10</vt:lpstr>
      <vt:lpstr>Facit 10</vt:lpstr>
      <vt:lpstr>'Facit 7'!INPRIS</vt:lpstr>
      <vt:lpstr>INPRIS</vt:lpstr>
      <vt:lpstr>'Facit 7'!TBst</vt:lpstr>
      <vt:lpstr>TBst</vt:lpstr>
      <vt:lpstr>'Facit 7'!UTMOMS</vt:lpstr>
      <vt:lpstr>UTMOMS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2017-01-19T13:24:02Z</dcterms:modified>
</cp:coreProperties>
</file>