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filterPrivacy="1"/>
  <xr:revisionPtr revIDLastSave="0" documentId="13_ncr:1_{DEB892FB-9425-4A69-9FF4-ABFEB29C96DF}" xr6:coauthVersionLast="31" xr6:coauthVersionMax="31" xr10:uidLastSave="{00000000-0000-0000-0000-000000000000}"/>
  <bookViews>
    <workbookView xWindow="0" yWindow="0" windowWidth="19200" windowHeight="6940" xr2:uid="{00000000-000D-0000-FFFF-FFFF00000000}"/>
  </bookViews>
  <sheets>
    <sheet name="Uppgift" sheetId="3" r:id="rId1"/>
    <sheet name="Facit" sheetId="1" r:id="rId2"/>
  </sheets>
  <calcPr calcId="179017"/>
</workbook>
</file>

<file path=xl/calcChain.xml><?xml version="1.0" encoding="utf-8"?>
<calcChain xmlns="http://schemas.openxmlformats.org/spreadsheetml/2006/main">
  <c r="K23" i="1" l="1"/>
  <c r="K5" i="1"/>
  <c r="K13" i="1"/>
  <c r="K12" i="1"/>
  <c r="K15" i="1"/>
  <c r="K11" i="1"/>
  <c r="K3" i="1"/>
  <c r="K21" i="1"/>
  <c r="K20" i="1"/>
  <c r="K16" i="1"/>
  <c r="K14" i="1"/>
  <c r="K10" i="1"/>
  <c r="K22" i="1"/>
  <c r="K4" i="1"/>
  <c r="K9" i="1"/>
  <c r="K6" i="1"/>
  <c r="K24" i="1" s="1"/>
  <c r="K18" i="1"/>
  <c r="K19" i="1"/>
  <c r="K7" i="1"/>
  <c r="K17" i="1"/>
  <c r="K8" i="1"/>
  <c r="J24" i="1"/>
  <c r="F24" i="1"/>
  <c r="G24" i="1"/>
  <c r="H24" i="1"/>
  <c r="I24" i="1"/>
  <c r="E24" i="1"/>
</calcChain>
</file>

<file path=xl/sharedStrings.xml><?xml version="1.0" encoding="utf-8"?>
<sst xmlns="http://schemas.openxmlformats.org/spreadsheetml/2006/main" count="90" uniqueCount="45">
  <si>
    <t>September</t>
  </si>
  <si>
    <t>William</t>
  </si>
  <si>
    <t>Michael</t>
  </si>
  <si>
    <t>Harry</t>
  </si>
  <si>
    <t>Elisabeth</t>
  </si>
  <si>
    <t>David S</t>
  </si>
  <si>
    <t>David K</t>
  </si>
  <si>
    <t>Peter</t>
  </si>
  <si>
    <t>Richard</t>
  </si>
  <si>
    <t>Kim</t>
  </si>
  <si>
    <t>Sofia</t>
  </si>
  <si>
    <t>Viktor</t>
  </si>
  <si>
    <t>Robin</t>
  </si>
  <si>
    <t>Frank</t>
  </si>
  <si>
    <t>Thomas</t>
  </si>
  <si>
    <t>Carol</t>
  </si>
  <si>
    <t>John</t>
  </si>
  <si>
    <t>Ben</t>
  </si>
  <si>
    <t>Marik</t>
  </si>
  <si>
    <t>Catherine B</t>
  </si>
  <si>
    <t>Catherine A</t>
  </si>
  <si>
    <t>Jacob</t>
  </si>
  <si>
    <t>Resultat per säljare Maj - Okt</t>
  </si>
  <si>
    <t>Säljare</t>
  </si>
  <si>
    <t>Maj</t>
  </si>
  <si>
    <t>Juni</t>
  </si>
  <si>
    <t>Juli</t>
  </si>
  <si>
    <t>Augusti</t>
  </si>
  <si>
    <t>Oktober</t>
  </si>
  <si>
    <t>Gör följande</t>
  </si>
  <si>
    <t xml:space="preserve">a) </t>
  </si>
  <si>
    <t>b)</t>
  </si>
  <si>
    <t>För att ha en bra översikt, zooma ut till max 80% av kalkylbladet (nere till höger)</t>
  </si>
  <si>
    <t>c)</t>
  </si>
  <si>
    <t>Summa</t>
  </si>
  <si>
    <t>Lägg till en summarad i tabellen. Se till att varje cell i summaraden visar Summa för kolumnen</t>
  </si>
  <si>
    <t>d)</t>
  </si>
  <si>
    <t>Lägg till en kolumn längst till höger där du lägger in en summafunktion för maj-okt för varje säljare</t>
  </si>
  <si>
    <t>e)</t>
  </si>
  <si>
    <t>Lägg till en totalsumma längst ner till höger i tabellen.</t>
  </si>
  <si>
    <t>f)</t>
  </si>
  <si>
    <t xml:space="preserve">Gör de förbättringar av formateringen som du tycker behövs. </t>
  </si>
  <si>
    <t>g)</t>
  </si>
  <si>
    <t>Skapa en tabell av området som börjar med cell D2 och slutar med cell J23</t>
  </si>
  <si>
    <t>Sortera tabellen baserat på summan av försäljningen i den nya kolumnen.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</si>
</sst>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_-&quot;£&quot;* #,##0.00_-;\-&quot;£&quot;* #,##0.00_-;_-&quot;£&quot;* &quot;-&quot;??_-;_-@_-"/>
    <numFmt numFmtId="165" formatCode="&quot;$&quot;#,##0.00"/>
    <numFmt numFmtId="166" formatCode="_-* #,##0\ [$kr-41D]_-;\-* #,##0\ [$kr-41D]_-;_-* &quot;-&quot;??\ [$kr-41D]_-;_-@_-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2"/>
      <name val="Aharoni"/>
      <charset val="177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Font="1" applyBorder="1"/>
    <xf numFmtId="0" fontId="1" fillId="0" borderId="0" xfId="0" applyFont="1" applyBorder="1"/>
    <xf numFmtId="165" fontId="0" fillId="0" borderId="0" xfId="0" applyNumberFormat="1" applyFont="1" applyBorder="1" applyAlignment="1">
      <alignment horizontal="right"/>
    </xf>
    <xf numFmtId="165" fontId="0" fillId="0" borderId="0" xfId="0" applyNumberFormat="1" applyFont="1" applyBorder="1"/>
    <xf numFmtId="0" fontId="0" fillId="0" borderId="0" xfId="0" applyFont="1" applyFill="1" applyBorder="1"/>
    <xf numFmtId="0" fontId="5" fillId="0" borderId="0" xfId="0" applyFont="1" applyFill="1" applyBorder="1"/>
    <xf numFmtId="166" fontId="5" fillId="0" borderId="0" xfId="1" applyNumberFormat="1" applyFont="1" applyFill="1" applyBorder="1" applyAlignment="1">
      <alignment horizontal="right"/>
    </xf>
    <xf numFmtId="166" fontId="5" fillId="0" borderId="0" xfId="1" applyNumberFormat="1" applyFont="1" applyFill="1" applyBorder="1"/>
    <xf numFmtId="0" fontId="5" fillId="0" borderId="0" xfId="0" applyFont="1" applyFill="1" applyAlignment="1">
      <alignment horizontal="left"/>
    </xf>
    <xf numFmtId="0" fontId="5" fillId="0" borderId="0" xfId="0" applyFont="1" applyFill="1" applyBorder="1" applyAlignment="1">
      <alignment horizontal="left"/>
    </xf>
    <xf numFmtId="165" fontId="5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/>
    <xf numFmtId="166" fontId="5" fillId="0" borderId="0" xfId="0" applyNumberFormat="1" applyFont="1" applyFill="1" applyAlignment="1">
      <alignment horizontal="right"/>
    </xf>
    <xf numFmtId="165" fontId="5" fillId="0" borderId="0" xfId="0" applyNumberFormat="1" applyFont="1" applyFill="1" applyBorder="1" applyAlignment="1">
      <alignment horizontal="left"/>
    </xf>
    <xf numFmtId="165" fontId="4" fillId="0" borderId="0" xfId="0" applyNumberFormat="1" applyFont="1" applyFill="1" applyBorder="1" applyAlignment="1">
      <alignment horizontal="left"/>
    </xf>
    <xf numFmtId="166" fontId="4" fillId="0" borderId="0" xfId="1" applyNumberFormat="1" applyFont="1" applyFill="1" applyBorder="1"/>
    <xf numFmtId="166" fontId="4" fillId="0" borderId="0" xfId="0" applyNumberFormat="1" applyFont="1" applyFill="1" applyAlignment="1">
      <alignment horizontal="right"/>
    </xf>
    <xf numFmtId="0" fontId="3" fillId="0" borderId="0" xfId="0" applyFont="1" applyFill="1" applyBorder="1" applyAlignment="1">
      <alignment horizontal="center"/>
    </xf>
  </cellXfs>
  <cellStyles count="2">
    <cellStyle name="Normal" xfId="0" builtinId="0"/>
    <cellStyle name="Valuta" xfId="1" builtinId="4"/>
  </cellStyles>
  <dxfs count="2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6" formatCode="_-* #,##0\ [$kr-41D]_-;\-* #,##0\ [$kr-41D]_-;_-* &quot;-&quot;??\ [$kr-41D]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6" formatCode="_-* #,##0\ [$kr-41D]_-;\-* #,##0\ [$kr-41D]_-;_-* &quot;-&quot;??\ [$kr-41D]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6" formatCode="_-* #,##0\ [$kr-41D]_-;\-* #,##0\ [$kr-41D]_-;_-* &quot;-&quot;??\ [$kr-41D]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6" formatCode="_-* #,##0\ [$kr-41D]_-;\-* #,##0\ [$kr-41D]_-;_-* &quot;-&quot;??\ [$kr-41D]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6" formatCode="_-* #,##0\ [$kr-41D]_-;\-* #,##0\ [$kr-41D]_-;_-* &quot;-&quot;??\ [$kr-41D]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6" formatCode="_-* #,##0\ [$kr-41D]_-;\-* #,##0\ [$kr-41D]_-;_-* &quot;-&quot;??\ [$kr-41D]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6" formatCode="_-* #,##0\ [$kr-41D]_-;\-* #,##0\ [$kr-41D]_-;_-* &quot;-&quot;??\ [$kr-41D]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6" formatCode="_-* #,##0\ [$kr-41D]_-;\-* #,##0\ [$kr-41D]_-;_-* &quot;-&quot;??\ [$kr-41D]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6" formatCode="_-* #,##0\ [$kr-41D]_-;\-* #,##0\ [$kr-41D]_-;_-* &quot;-&quot;??\ [$kr-41D]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6" formatCode="_-* #,##0\ [$kr-41D]_-;\-* #,##0\ [$kr-41D]_-;_-* &quot;-&quot;??\ [$kr-41D]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6" formatCode="_-* #,##0\ [$kr-41D]_-;\-* #,##0\ [$kr-41D]_-;_-* &quot;-&quot;??\ [$kr-41D]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6" formatCode="_-* #,##0\ [$kr-41D]_-;\-* #,##0\ [$kr-41D]_-;_-* &quot;-&quot;??\ [$kr-41D]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6" formatCode="_-* #,##0\ [$kr-41D]_-;\-* #,##0\ [$kr-41D]_-;_-* &quot;-&quot;??\ [$kr-41D]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5" formatCode="&quot;$&quot;#,##0.0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ill>
        <patternFill>
          <bgColor rgb="FF98C8EC"/>
        </patternFill>
      </fill>
    </dxf>
    <dxf>
      <fill>
        <patternFill>
          <bgColor rgb="FF227CBE"/>
        </patternFill>
      </fill>
    </dxf>
  </dxfs>
  <tableStyles count="1" defaultTableStyle="TableStyleMedium9" defaultPivotStyle="PivotStyleLight16">
    <tableStyle name="Table Style 1" pivot="0" count="2" xr9:uid="{00000000-0011-0000-FFFF-FFFF00000000}">
      <tableStyleElement type="headerRow" dxfId="19"/>
      <tableStyleElement type="firstRowStripe" dxfId="18"/>
    </tableStyle>
  </tableStyles>
  <colors>
    <mruColors>
      <color rgb="FF800000"/>
      <color rgb="FF227CBE"/>
      <color rgb="FF98C8EC"/>
      <color rgb="FF17507B"/>
      <color rgb="FF247CBE"/>
      <color rgb="FF3399FF"/>
      <color rgb="FFA3D8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learnesy.com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learnesy.co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79375</xdr:colOff>
      <xdr:row>0</xdr:row>
      <xdr:rowOff>103188</xdr:rowOff>
    </xdr:from>
    <xdr:to>
      <xdr:col>9</xdr:col>
      <xdr:colOff>841375</xdr:colOff>
      <xdr:row>0</xdr:row>
      <xdr:rowOff>264185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F69E20-5B4C-4529-9695-BC01ED94AE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46000" y="103188"/>
          <a:ext cx="762000" cy="160997"/>
        </a:xfrm>
        <a:prstGeom prst="rect">
          <a:avLst/>
        </a:prstGeom>
      </xdr:spPr>
    </xdr:pic>
    <xdr:clientData/>
  </xdr:twoCellAnchor>
  <xdr:twoCellAnchor>
    <xdr:from>
      <xdr:col>1</xdr:col>
      <xdr:colOff>79374</xdr:colOff>
      <xdr:row>10</xdr:row>
      <xdr:rowOff>39688</xdr:rowOff>
    </xdr:from>
    <xdr:to>
      <xdr:col>1</xdr:col>
      <xdr:colOff>2155824</xdr:colOff>
      <xdr:row>15</xdr:row>
      <xdr:rowOff>8819</xdr:rowOff>
    </xdr:to>
    <xdr:sp macro="" textlink="">
      <xdr:nvSpPr>
        <xdr:cNvPr id="3" name="textruta 2">
          <a:extLst>
            <a:ext uri="{FF2B5EF4-FFF2-40B4-BE49-F238E27FC236}">
              <a16:creationId xmlns:a16="http://schemas.microsoft.com/office/drawing/2014/main" id="{E7DB97DF-08A1-4B6A-9966-5117CF1A0885}"/>
            </a:ext>
          </a:extLst>
        </xdr:cNvPr>
        <xdr:cNvSpPr txBox="1"/>
      </xdr:nvSpPr>
      <xdr:spPr>
        <a:xfrm>
          <a:off x="293687" y="2389188"/>
          <a:ext cx="2076450" cy="881944"/>
        </a:xfrm>
        <a:prstGeom prst="rect">
          <a:avLst/>
        </a:prstGeom>
        <a:ln/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r>
            <a:rPr lang="sv-SE" sz="1100" b="1"/>
            <a:t>Nyttiga</a:t>
          </a:r>
          <a:r>
            <a:rPr lang="sv-SE" sz="1100" b="1" baseline="0"/>
            <a:t> lektioner från Learnesy </a:t>
          </a:r>
        </a:p>
        <a:p>
          <a:r>
            <a:rPr lang="sv-SE" sz="1100" b="1" baseline="0"/>
            <a:t>Kurs Excel Komplett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v-SE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- Kapitel 4 - Formatering</a:t>
          </a:r>
          <a:endParaRPr lang="sv-SE">
            <a:effectLst/>
          </a:endParaRPr>
        </a:p>
        <a:p>
          <a:r>
            <a:rPr lang="sv-SE" sz="1100" b="1" baseline="0"/>
            <a:t>- 4.7 Formatera som tabell</a:t>
          </a:r>
        </a:p>
        <a:p>
          <a:endParaRPr lang="sv-SE" sz="1100" b="1" baseline="0"/>
        </a:p>
        <a:p>
          <a:endParaRPr lang="sv-SE" sz="11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785813</xdr:colOff>
      <xdr:row>0</xdr:row>
      <xdr:rowOff>119062</xdr:rowOff>
    </xdr:from>
    <xdr:to>
      <xdr:col>10</xdr:col>
      <xdr:colOff>658813</xdr:colOff>
      <xdr:row>0</xdr:row>
      <xdr:rowOff>280059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542DAD-AB4E-45AE-B715-C91C900CFD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52438" y="119062"/>
          <a:ext cx="762000" cy="16099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B664FFE-3EAE-4FDD-9CEB-B5D33F746461}" name="Tabell1" displayName="Tabell1" ref="D2:K24" totalsRowCount="1" headerRowDxfId="17" dataDxfId="16" dataCellStyle="Valuta">
  <autoFilter ref="D2:K23" xr:uid="{E5F01F44-F3AF-468A-8D81-9BB3CFA230F0}"/>
  <sortState ref="D3:K23">
    <sortCondition descending="1" ref="K2:K23"/>
  </sortState>
  <tableColumns count="8">
    <tableColumn id="1" xr3:uid="{5FDA1322-F177-48F0-9709-D5CB6445ABAF}" name="Säljare" totalsRowLabel="Summa" dataDxfId="15" totalsRowDxfId="14"/>
    <tableColumn id="2" xr3:uid="{F35A9F84-47A7-4935-A534-ACB81D050CFE}" name="Maj" totalsRowFunction="sum" dataDxfId="13" totalsRowDxfId="12" dataCellStyle="Valuta"/>
    <tableColumn id="3" xr3:uid="{EF90FF66-BA49-4B9F-B410-1D8532BF6613}" name="Juni" totalsRowFunction="sum" dataDxfId="11" totalsRowDxfId="10" dataCellStyle="Valuta"/>
    <tableColumn id="4" xr3:uid="{E11E667B-2AAB-430A-A67D-EDFBED7AD926}" name="Juli" totalsRowFunction="sum" dataDxfId="9" totalsRowDxfId="8" dataCellStyle="Valuta"/>
    <tableColumn id="5" xr3:uid="{EE75B971-3FD9-4A82-A9D5-DD187A052AF8}" name="Augusti" totalsRowFunction="sum" dataDxfId="7" totalsRowDxfId="6" dataCellStyle="Valuta"/>
    <tableColumn id="6" xr3:uid="{189E52A8-83E5-453E-A741-26DF4849DEA5}" name="September" totalsRowFunction="sum" dataDxfId="5" totalsRowDxfId="4" dataCellStyle="Valuta"/>
    <tableColumn id="7" xr3:uid="{3E46948C-8726-49ED-8ECF-579914E74BC1}" name="Oktober" totalsRowFunction="custom" dataDxfId="3" totalsRowDxfId="2" dataCellStyle="Valuta">
      <totalsRowFormula>SUBTOTAL(109,Tabell1[Juni])</totalsRowFormula>
    </tableColumn>
    <tableColumn id="8" xr3:uid="{D7E80D44-74E4-4D54-8299-9F28B225C89B}" name="Summa" totalsRowFunction="sum" dataDxfId="1" totalsRowDxfId="0" dataCellStyle="Valuta">
      <calculatedColumnFormula>SUM(Tabell1[[#This Row],[Maj]:[Oktober]])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Foundry">
      <a:dk1>
        <a:sysClr val="windowText" lastClr="000000"/>
      </a:dk1>
      <a:lt1>
        <a:sysClr val="window" lastClr="FFFFFF"/>
      </a:lt1>
      <a:dk2>
        <a:srgbClr val="676A55"/>
      </a:dk2>
      <a:lt2>
        <a:srgbClr val="EAEBDE"/>
      </a:lt2>
      <a:accent1>
        <a:srgbClr val="72A376"/>
      </a:accent1>
      <a:accent2>
        <a:srgbClr val="B0CCB0"/>
      </a:accent2>
      <a:accent3>
        <a:srgbClr val="A8CDD7"/>
      </a:accent3>
      <a:accent4>
        <a:srgbClr val="C0BEAF"/>
      </a:accent4>
      <a:accent5>
        <a:srgbClr val="CEC597"/>
      </a:accent5>
      <a:accent6>
        <a:srgbClr val="E8B7B7"/>
      </a:accent6>
      <a:hlink>
        <a:srgbClr val="DB5353"/>
      </a:hlink>
      <a:folHlink>
        <a:srgbClr val="903638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6884F-6270-4BD4-8108-A46431EBA89E}">
  <dimension ref="A1:J26"/>
  <sheetViews>
    <sheetView tabSelected="1" zoomScaleNormal="100" workbookViewId="0">
      <selection activeCell="B11" sqref="B11"/>
    </sheetView>
  </sheetViews>
  <sheetFormatPr defaultColWidth="9.08984375" defaultRowHeight="14.5"/>
  <cols>
    <col min="1" max="1" width="3.08984375" style="1" bestFit="1" customWidth="1"/>
    <col min="2" max="2" width="83.6328125" style="1" bestFit="1" customWidth="1"/>
    <col min="3" max="3" width="9.08984375" style="1"/>
    <col min="4" max="4" width="19.36328125" style="1" customWidth="1"/>
    <col min="5" max="5" width="11.7265625" style="3" customWidth="1"/>
    <col min="6" max="6" width="11.26953125" style="4" customWidth="1"/>
    <col min="7" max="7" width="12.6328125" style="4" customWidth="1"/>
    <col min="8" max="8" width="12.6328125" style="4" bestFit="1" customWidth="1"/>
    <col min="9" max="9" width="13.7265625" style="4" bestFit="1" customWidth="1"/>
    <col min="10" max="10" width="12.7265625" style="4" customWidth="1"/>
    <col min="11" max="11" width="9.08984375" style="1"/>
    <col min="12" max="12" width="11" style="1" bestFit="1" customWidth="1"/>
    <col min="13" max="15" width="9.6328125" style="1" bestFit="1" customWidth="1"/>
    <col min="16" max="17" width="10.6328125" style="1" bestFit="1" customWidth="1"/>
    <col min="18" max="16384" width="9.08984375" style="1"/>
  </cols>
  <sheetData>
    <row r="1" spans="1:10" ht="55.9" customHeight="1">
      <c r="B1" s="2" t="s">
        <v>29</v>
      </c>
      <c r="D1" s="6" t="s">
        <v>22</v>
      </c>
      <c r="E1" s="12"/>
      <c r="F1" s="12"/>
      <c r="G1" s="12"/>
      <c r="H1" s="12"/>
      <c r="I1" s="12"/>
      <c r="J1" s="12"/>
    </row>
    <row r="2" spans="1:10">
      <c r="A2" s="1" t="s">
        <v>30</v>
      </c>
      <c r="B2" s="1" t="s">
        <v>32</v>
      </c>
      <c r="D2" s="10" t="s">
        <v>23</v>
      </c>
      <c r="E2" s="11" t="s">
        <v>24</v>
      </c>
      <c r="F2" s="11" t="s">
        <v>25</v>
      </c>
      <c r="G2" s="11" t="s">
        <v>26</v>
      </c>
      <c r="H2" s="11" t="s">
        <v>27</v>
      </c>
      <c r="I2" s="11" t="s">
        <v>0</v>
      </c>
      <c r="J2" s="11" t="s">
        <v>28</v>
      </c>
    </row>
    <row r="3" spans="1:10">
      <c r="A3" s="1" t="s">
        <v>31</v>
      </c>
      <c r="B3" s="1" t="s">
        <v>43</v>
      </c>
      <c r="D3" s="10" t="s">
        <v>17</v>
      </c>
      <c r="E3" s="7">
        <v>4625.5947354955006</v>
      </c>
      <c r="F3" s="8">
        <v>1888.7433786559002</v>
      </c>
      <c r="G3" s="8">
        <v>4537.7232453227998</v>
      </c>
      <c r="H3" s="8">
        <v>1111.7224487018</v>
      </c>
      <c r="I3" s="8">
        <v>5433.2225889928995</v>
      </c>
      <c r="J3" s="8">
        <v>10550.5027414098</v>
      </c>
    </row>
    <row r="4" spans="1:10">
      <c r="A4" s="1" t="s">
        <v>33</v>
      </c>
      <c r="B4" s="5" t="s">
        <v>35</v>
      </c>
      <c r="D4" s="10" t="s">
        <v>15</v>
      </c>
      <c r="E4" s="7">
        <v>4355.0690241773</v>
      </c>
      <c r="F4" s="8">
        <v>1028.7875591006</v>
      </c>
      <c r="G4" s="8">
        <v>9236.3796692765009</v>
      </c>
      <c r="H4" s="8">
        <v>1086.0521257299999</v>
      </c>
      <c r="I4" s="8">
        <v>10055.8553641455</v>
      </c>
      <c r="J4" s="8">
        <v>18511.264823010701</v>
      </c>
    </row>
    <row r="5" spans="1:10">
      <c r="A5" s="5" t="s">
        <v>36</v>
      </c>
      <c r="B5" s="5" t="s">
        <v>37</v>
      </c>
      <c r="D5" s="6" t="s">
        <v>20</v>
      </c>
      <c r="E5" s="7">
        <v>3896.9524911420999</v>
      </c>
      <c r="F5" s="8">
        <v>549.93730366509999</v>
      </c>
      <c r="G5" s="8">
        <v>3814.0176015409002</v>
      </c>
      <c r="H5" s="8">
        <v>1102.8365676731</v>
      </c>
      <c r="I5" s="8">
        <v>8132.5557814890999</v>
      </c>
      <c r="J5" s="8">
        <v>8579.8117932670011</v>
      </c>
    </row>
    <row r="6" spans="1:10">
      <c r="A6" s="5" t="s">
        <v>38</v>
      </c>
      <c r="B6" s="5" t="s">
        <v>39</v>
      </c>
      <c r="D6" s="10" t="s">
        <v>19</v>
      </c>
      <c r="E6" s="7">
        <v>5778.7846289978997</v>
      </c>
      <c r="F6" s="8">
        <v>1985.5007498573002</v>
      </c>
      <c r="G6" s="8">
        <v>3758.7276751401005</v>
      </c>
      <c r="H6" s="8">
        <v>1330.9075140763998</v>
      </c>
      <c r="I6" s="8">
        <v>10969.126469873001</v>
      </c>
      <c r="J6" s="8">
        <v>17818.166102772098</v>
      </c>
    </row>
    <row r="7" spans="1:10">
      <c r="A7" s="5" t="s">
        <v>40</v>
      </c>
      <c r="B7" s="5" t="s">
        <v>44</v>
      </c>
      <c r="D7" s="10" t="s">
        <v>6</v>
      </c>
      <c r="E7" s="7">
        <v>2297.4939059761</v>
      </c>
      <c r="F7" s="8">
        <v>4004.5703836008001</v>
      </c>
      <c r="G7" s="8">
        <v>3678.7547458818003</v>
      </c>
      <c r="H7" s="8">
        <v>1120.6083297305001</v>
      </c>
      <c r="I7" s="8">
        <v>8705.2014477830999</v>
      </c>
      <c r="J7" s="8">
        <v>18289.117797293198</v>
      </c>
    </row>
    <row r="8" spans="1:10">
      <c r="A8" s="5" t="s">
        <v>42</v>
      </c>
      <c r="B8" s="5" t="s">
        <v>41</v>
      </c>
      <c r="D8" s="10" t="s">
        <v>5</v>
      </c>
      <c r="E8" s="7">
        <v>3336.1546662196997</v>
      </c>
      <c r="F8" s="8">
        <v>3384.5333518203997</v>
      </c>
      <c r="G8" s="8">
        <v>3922.6228141139004</v>
      </c>
      <c r="H8" s="8">
        <v>1694.2413161388001</v>
      </c>
      <c r="I8" s="8">
        <v>4777.6420330976998</v>
      </c>
      <c r="J8" s="8">
        <v>12919.0836956155</v>
      </c>
    </row>
    <row r="9" spans="1:10">
      <c r="D9" s="10" t="s">
        <v>4</v>
      </c>
      <c r="E9" s="7">
        <v>4610.7849337810003</v>
      </c>
      <c r="F9" s="8">
        <v>514.3937795503</v>
      </c>
      <c r="G9" s="8">
        <v>4447.8771149214999</v>
      </c>
      <c r="H9" s="8">
        <v>1011.0157970432</v>
      </c>
      <c r="I9" s="8">
        <v>3483.2653632503998</v>
      </c>
      <c r="J9" s="8">
        <v>15081.314745932499</v>
      </c>
    </row>
    <row r="10" spans="1:10">
      <c r="D10" s="10" t="s">
        <v>13</v>
      </c>
      <c r="E10" s="7">
        <v>3457.5950402786002</v>
      </c>
      <c r="F10" s="8">
        <v>4119.0995168596</v>
      </c>
      <c r="G10" s="8">
        <v>10933.5829457582</v>
      </c>
      <c r="H10" s="8">
        <v>1265.7443865325999</v>
      </c>
      <c r="I10" s="8">
        <v>2335.0120703194998</v>
      </c>
      <c r="J10" s="8">
        <v>9261.0626721339995</v>
      </c>
    </row>
    <row r="11" spans="1:10">
      <c r="D11" s="10" t="s">
        <v>3</v>
      </c>
      <c r="E11" s="7">
        <v>3916.6988934280998</v>
      </c>
      <c r="F11" s="8">
        <v>4843.7924807558002</v>
      </c>
      <c r="G11" s="8">
        <v>8892.7922695000998</v>
      </c>
      <c r="H11" s="8">
        <v>2086.2074015159001</v>
      </c>
      <c r="I11" s="8">
        <v>12924.020296187</v>
      </c>
      <c r="J11" s="8">
        <v>13776.077554827898</v>
      </c>
    </row>
    <row r="12" spans="1:10">
      <c r="D12" s="10" t="s">
        <v>21</v>
      </c>
      <c r="E12" s="7">
        <v>5641.5471331101999</v>
      </c>
      <c r="F12" s="8">
        <v>4897.1077669280003</v>
      </c>
      <c r="G12" s="8">
        <v>11361.092555250099</v>
      </c>
      <c r="H12" s="8">
        <v>997.19331544300007</v>
      </c>
      <c r="I12" s="8">
        <v>6515.3254342657001</v>
      </c>
      <c r="J12" s="8">
        <v>11478.5836488518</v>
      </c>
    </row>
    <row r="13" spans="1:10">
      <c r="D13" s="10" t="s">
        <v>16</v>
      </c>
      <c r="E13" s="7">
        <v>2489.0340081503</v>
      </c>
      <c r="F13" s="8">
        <v>3033.0473911296003</v>
      </c>
      <c r="G13" s="8">
        <v>6617.0194060386002</v>
      </c>
      <c r="H13" s="8">
        <v>2089.1693618588001</v>
      </c>
      <c r="I13" s="8">
        <v>13281.430177563599</v>
      </c>
      <c r="J13" s="8">
        <v>7943.977639657799</v>
      </c>
    </row>
    <row r="14" spans="1:10">
      <c r="D14" s="10" t="s">
        <v>9</v>
      </c>
      <c r="E14" s="7">
        <v>3811.0556411980001</v>
      </c>
      <c r="F14" s="8">
        <v>3426.0007966210001</v>
      </c>
      <c r="G14" s="8">
        <v>3813.0302814266001</v>
      </c>
      <c r="H14" s="8">
        <v>1026.812918872</v>
      </c>
      <c r="I14" s="8">
        <v>9896.8968257431989</v>
      </c>
      <c r="J14" s="8">
        <v>18155.829581862701</v>
      </c>
    </row>
    <row r="15" spans="1:10">
      <c r="D15" s="10" t="s">
        <v>18</v>
      </c>
      <c r="E15" s="7">
        <v>5595.1430877380999</v>
      </c>
      <c r="F15" s="8">
        <v>4737.1619084114</v>
      </c>
      <c r="G15" s="8">
        <v>8313.2353624059997</v>
      </c>
      <c r="H15" s="8">
        <v>1371.3876387627001</v>
      </c>
      <c r="I15" s="8">
        <v>10335.2669564924</v>
      </c>
      <c r="J15" s="8">
        <v>12516.2570889811</v>
      </c>
    </row>
    <row r="16" spans="1:10">
      <c r="D16" s="6" t="s">
        <v>2</v>
      </c>
      <c r="E16" s="7">
        <v>4901.0570473852003</v>
      </c>
      <c r="F16" s="8">
        <v>3112.0330002736</v>
      </c>
      <c r="G16" s="8">
        <v>11453.900645994299</v>
      </c>
      <c r="H16" s="8">
        <v>1107.7731682446001</v>
      </c>
      <c r="I16" s="8">
        <v>3129.8047623309999</v>
      </c>
      <c r="J16" s="8">
        <v>10596.906786781901</v>
      </c>
    </row>
    <row r="17" spans="4:10">
      <c r="D17" s="6" t="s">
        <v>7</v>
      </c>
      <c r="E17" s="7">
        <v>5294.9977729908996</v>
      </c>
      <c r="F17" s="8">
        <v>1542.1940185366</v>
      </c>
      <c r="G17" s="8">
        <v>2907.6577366134998</v>
      </c>
      <c r="H17" s="8">
        <v>1161.0884544168</v>
      </c>
      <c r="I17" s="8">
        <v>9519.7405420806008</v>
      </c>
      <c r="J17" s="8">
        <v>13540.108047510201</v>
      </c>
    </row>
    <row r="18" spans="4:10">
      <c r="D18" s="6" t="s">
        <v>8</v>
      </c>
      <c r="E18" s="7">
        <v>3233.4733743325</v>
      </c>
      <c r="F18" s="8">
        <v>2743.7625976396998</v>
      </c>
      <c r="G18" s="8">
        <v>7453.2795428506997</v>
      </c>
      <c r="H18" s="8">
        <v>1087.0394458443</v>
      </c>
      <c r="I18" s="8">
        <v>5775.8226686550006</v>
      </c>
      <c r="J18" s="8">
        <v>14873.977521929501</v>
      </c>
    </row>
    <row r="19" spans="4:10">
      <c r="D19" s="10" t="s">
        <v>12</v>
      </c>
      <c r="E19" s="7">
        <v>4214.8695679467</v>
      </c>
      <c r="F19" s="8">
        <v>4402.4603896637</v>
      </c>
      <c r="G19" s="8">
        <v>2219.4956169463999</v>
      </c>
      <c r="H19" s="8">
        <v>1044.5846809294001</v>
      </c>
      <c r="I19" s="8">
        <v>6187.5351563181002</v>
      </c>
      <c r="J19" s="8">
        <v>14792.029952442599</v>
      </c>
    </row>
    <row r="20" spans="4:10">
      <c r="D20" s="6" t="s">
        <v>10</v>
      </c>
      <c r="E20" s="7">
        <v>4000.6211031436005</v>
      </c>
      <c r="F20" s="8">
        <v>2846.4438895269</v>
      </c>
      <c r="G20" s="8">
        <v>2114.8396848306002</v>
      </c>
      <c r="H20" s="8">
        <v>1986.4880699716</v>
      </c>
      <c r="I20" s="8">
        <v>13375.225588422099</v>
      </c>
      <c r="J20" s="8">
        <v>21704.258072656903</v>
      </c>
    </row>
    <row r="21" spans="4:10">
      <c r="D21" s="10" t="s">
        <v>14</v>
      </c>
      <c r="E21" s="7">
        <v>2553.2098155797999</v>
      </c>
      <c r="F21" s="8">
        <v>2367.5936340914</v>
      </c>
      <c r="G21" s="8">
        <v>2421.8962403779001</v>
      </c>
      <c r="H21" s="8">
        <v>1007.066516586</v>
      </c>
      <c r="I21" s="8">
        <v>4553.5203671516001</v>
      </c>
      <c r="J21" s="8">
        <v>20264.745346007498</v>
      </c>
    </row>
    <row r="22" spans="4:10">
      <c r="D22" s="10" t="s">
        <v>11</v>
      </c>
      <c r="E22" s="7">
        <v>5470.7407533363003</v>
      </c>
      <c r="F22" s="8">
        <v>4868.4754836133006</v>
      </c>
      <c r="G22" s="8">
        <v>8177.9725067469008</v>
      </c>
      <c r="H22" s="8">
        <v>1040.6354004722</v>
      </c>
      <c r="I22" s="8">
        <v>9421.9958507648989</v>
      </c>
      <c r="J22" s="8">
        <v>11815.259807828099</v>
      </c>
    </row>
    <row r="23" spans="4:10">
      <c r="D23" s="10" t="s">
        <v>1</v>
      </c>
      <c r="E23" s="7">
        <v>4691.7451831536</v>
      </c>
      <c r="F23" s="8">
        <v>3707.3870291965</v>
      </c>
      <c r="G23" s="8">
        <v>4359.0183046345001</v>
      </c>
      <c r="H23" s="8">
        <v>1075.1916044727</v>
      </c>
      <c r="I23" s="8">
        <v>4348.1577833771998</v>
      </c>
      <c r="J23" s="8">
        <v>19858.956779030199</v>
      </c>
    </row>
    <row r="26" spans="4:10">
      <c r="D26" s="2"/>
    </row>
  </sheetData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K27"/>
  <sheetViews>
    <sheetView zoomScale="80" zoomScaleNormal="80" workbookViewId="0"/>
  </sheetViews>
  <sheetFormatPr defaultColWidth="9.08984375" defaultRowHeight="14.5"/>
  <cols>
    <col min="1" max="1" width="3.08984375" style="1" bestFit="1" customWidth="1"/>
    <col min="2" max="2" width="83.6328125" style="1" bestFit="1" customWidth="1"/>
    <col min="3" max="3" width="9.08984375" style="1"/>
    <col min="4" max="4" width="19.36328125" style="1" customWidth="1"/>
    <col min="5" max="5" width="11.7265625" style="3" customWidth="1"/>
    <col min="6" max="6" width="11.26953125" style="4" customWidth="1"/>
    <col min="7" max="7" width="12.6328125" style="4" customWidth="1"/>
    <col min="8" max="8" width="12.6328125" style="4" bestFit="1" customWidth="1"/>
    <col min="9" max="9" width="13.7265625" style="4" bestFit="1" customWidth="1"/>
    <col min="10" max="10" width="12.7265625" style="4" customWidth="1"/>
    <col min="11" max="11" width="11.08984375" style="1" bestFit="1" customWidth="1"/>
    <col min="12" max="12" width="9.08984375" style="1"/>
    <col min="13" max="13" width="11" style="1" bestFit="1" customWidth="1"/>
    <col min="14" max="16" width="9.6328125" style="1" bestFit="1" customWidth="1"/>
    <col min="17" max="18" width="10.6328125" style="1" bestFit="1" customWidth="1"/>
    <col min="19" max="16384" width="9.08984375" style="1"/>
  </cols>
  <sheetData>
    <row r="1" spans="1:11" ht="55.9" customHeight="1">
      <c r="B1" s="2" t="s">
        <v>29</v>
      </c>
      <c r="D1" s="18" t="s">
        <v>22</v>
      </c>
      <c r="E1" s="18"/>
      <c r="F1" s="18"/>
      <c r="G1" s="18"/>
      <c r="H1" s="18"/>
      <c r="I1" s="18"/>
      <c r="J1" s="18"/>
      <c r="K1" s="18"/>
    </row>
    <row r="2" spans="1:11">
      <c r="A2" s="1" t="s">
        <v>30</v>
      </c>
      <c r="B2" s="1" t="s">
        <v>32</v>
      </c>
      <c r="D2" s="10" t="s">
        <v>23</v>
      </c>
      <c r="E2" s="14" t="s">
        <v>24</v>
      </c>
      <c r="F2" s="14" t="s">
        <v>25</v>
      </c>
      <c r="G2" s="14" t="s">
        <v>26</v>
      </c>
      <c r="H2" s="14" t="s">
        <v>27</v>
      </c>
      <c r="I2" s="14" t="s">
        <v>0</v>
      </c>
      <c r="J2" s="14" t="s">
        <v>28</v>
      </c>
      <c r="K2" s="15" t="s">
        <v>34</v>
      </c>
    </row>
    <row r="3" spans="1:11">
      <c r="A3" s="1" t="s">
        <v>31</v>
      </c>
      <c r="B3" s="1" t="s">
        <v>43</v>
      </c>
      <c r="D3" s="9" t="s">
        <v>3</v>
      </c>
      <c r="E3" s="7">
        <v>3916.6988934280998</v>
      </c>
      <c r="F3" s="8">
        <v>4843.7924807558002</v>
      </c>
      <c r="G3" s="8">
        <v>8892.7922695000998</v>
      </c>
      <c r="H3" s="8">
        <v>2086.2074015159001</v>
      </c>
      <c r="I3" s="8">
        <v>12924.020296187</v>
      </c>
      <c r="J3" s="8">
        <v>13776.077554827898</v>
      </c>
      <c r="K3" s="16">
        <f>SUM(Tabell1[[#This Row],[Maj]:[Oktober]])</f>
        <v>46439.588896214802</v>
      </c>
    </row>
    <row r="4" spans="1:11">
      <c r="A4" s="1" t="s">
        <v>33</v>
      </c>
      <c r="B4" s="5" t="s">
        <v>35</v>
      </c>
      <c r="D4" s="6" t="s">
        <v>10</v>
      </c>
      <c r="E4" s="7">
        <v>4000.6211031436005</v>
      </c>
      <c r="F4" s="8">
        <v>2846.4438895269</v>
      </c>
      <c r="G4" s="8">
        <v>2114.8396848306002</v>
      </c>
      <c r="H4" s="8">
        <v>1986.4880699716</v>
      </c>
      <c r="I4" s="8">
        <v>13375.225588422099</v>
      </c>
      <c r="J4" s="8">
        <v>21704.258072656903</v>
      </c>
      <c r="K4" s="16">
        <f>SUM(Tabell1[[#This Row],[Maj]:[Oktober]])</f>
        <v>46027.876408551703</v>
      </c>
    </row>
    <row r="5" spans="1:11">
      <c r="A5" s="5" t="s">
        <v>36</v>
      </c>
      <c r="B5" s="5" t="s">
        <v>37</v>
      </c>
      <c r="D5" s="9" t="s">
        <v>15</v>
      </c>
      <c r="E5" s="7">
        <v>4355.0690241773</v>
      </c>
      <c r="F5" s="8">
        <v>1028.7875591006</v>
      </c>
      <c r="G5" s="8">
        <v>9236.3796692765009</v>
      </c>
      <c r="H5" s="8">
        <v>1086.0521257299999</v>
      </c>
      <c r="I5" s="8">
        <v>10055.8553641455</v>
      </c>
      <c r="J5" s="8">
        <v>18511.264823010701</v>
      </c>
      <c r="K5" s="16">
        <f>SUM(Tabell1[[#This Row],[Maj]:[Oktober]])</f>
        <v>44273.408565440601</v>
      </c>
    </row>
    <row r="6" spans="1:11">
      <c r="A6" s="5" t="s">
        <v>38</v>
      </c>
      <c r="B6" s="5" t="s">
        <v>39</v>
      </c>
      <c r="D6" s="9" t="s">
        <v>18</v>
      </c>
      <c r="E6" s="7">
        <v>5595.1430877380999</v>
      </c>
      <c r="F6" s="8">
        <v>4737.1619084114</v>
      </c>
      <c r="G6" s="8">
        <v>8313.2353624059997</v>
      </c>
      <c r="H6" s="8">
        <v>1371.3876387627001</v>
      </c>
      <c r="I6" s="8">
        <v>10335.2669564924</v>
      </c>
      <c r="J6" s="8">
        <v>12516.2570889811</v>
      </c>
      <c r="K6" s="16">
        <f>SUM(Tabell1[[#This Row],[Maj]:[Oktober]])</f>
        <v>42868.452042791701</v>
      </c>
    </row>
    <row r="7" spans="1:11">
      <c r="A7" s="5" t="s">
        <v>40</v>
      </c>
      <c r="B7" s="5" t="s">
        <v>44</v>
      </c>
      <c r="D7" s="9" t="s">
        <v>19</v>
      </c>
      <c r="E7" s="7">
        <v>5778.7846289978997</v>
      </c>
      <c r="F7" s="8">
        <v>1985.5007498573002</v>
      </c>
      <c r="G7" s="8">
        <v>3758.7276751401005</v>
      </c>
      <c r="H7" s="8">
        <v>1330.9075140763998</v>
      </c>
      <c r="I7" s="8">
        <v>10969.126469873001</v>
      </c>
      <c r="J7" s="8">
        <v>17818.166102772098</v>
      </c>
      <c r="K7" s="16">
        <f>SUM(Tabell1[[#This Row],[Maj]:[Oktober]])</f>
        <v>41641.213140716798</v>
      </c>
    </row>
    <row r="8" spans="1:11">
      <c r="A8" s="5" t="s">
        <v>42</v>
      </c>
      <c r="B8" s="5" t="s">
        <v>41</v>
      </c>
      <c r="D8" s="9" t="s">
        <v>21</v>
      </c>
      <c r="E8" s="7">
        <v>5641.5471331101999</v>
      </c>
      <c r="F8" s="8">
        <v>4897.1077669280003</v>
      </c>
      <c r="G8" s="8">
        <v>11361.092555250099</v>
      </c>
      <c r="H8" s="8">
        <v>997.19331544300007</v>
      </c>
      <c r="I8" s="8">
        <v>6515.3254342657001</v>
      </c>
      <c r="J8" s="8">
        <v>11478.5836488518</v>
      </c>
      <c r="K8" s="16">
        <f>SUM(Tabell1[[#This Row],[Maj]:[Oktober]])</f>
        <v>40890.849853848806</v>
      </c>
    </row>
    <row r="9" spans="1:11">
      <c r="D9" s="9" t="s">
        <v>11</v>
      </c>
      <c r="E9" s="7">
        <v>5470.7407533363003</v>
      </c>
      <c r="F9" s="8">
        <v>4868.4754836133006</v>
      </c>
      <c r="G9" s="8">
        <v>8177.9725067469008</v>
      </c>
      <c r="H9" s="8">
        <v>1040.6354004722</v>
      </c>
      <c r="I9" s="8">
        <v>9421.9958507648989</v>
      </c>
      <c r="J9" s="8">
        <v>11815.259807828099</v>
      </c>
      <c r="K9" s="16">
        <f>SUM(Tabell1[[#This Row],[Maj]:[Oktober]])</f>
        <v>40795.079802761698</v>
      </c>
    </row>
    <row r="10" spans="1:11">
      <c r="D10" s="9" t="s">
        <v>9</v>
      </c>
      <c r="E10" s="7">
        <v>3811.0556411980001</v>
      </c>
      <c r="F10" s="8">
        <v>3426.0007966210001</v>
      </c>
      <c r="G10" s="8">
        <v>3813.0302814266001</v>
      </c>
      <c r="H10" s="8">
        <v>1026.812918872</v>
      </c>
      <c r="I10" s="8">
        <v>9896.8968257431989</v>
      </c>
      <c r="J10" s="8">
        <v>18155.829581862701</v>
      </c>
      <c r="K10" s="16">
        <f>SUM(Tabell1[[#This Row],[Maj]:[Oktober]])</f>
        <v>40129.626045723504</v>
      </c>
    </row>
    <row r="11" spans="1:11">
      <c r="D11" s="9" t="s">
        <v>6</v>
      </c>
      <c r="E11" s="7">
        <v>2297.4939059761</v>
      </c>
      <c r="F11" s="8">
        <v>4004.5703836008001</v>
      </c>
      <c r="G11" s="8">
        <v>3678.7547458818003</v>
      </c>
      <c r="H11" s="8">
        <v>1120.6083297305001</v>
      </c>
      <c r="I11" s="8">
        <v>8705.2014477830999</v>
      </c>
      <c r="J11" s="8">
        <v>18289.117797293198</v>
      </c>
      <c r="K11" s="16">
        <f>SUM(Tabell1[[#This Row],[Maj]:[Oktober]])</f>
        <v>38095.746610265502</v>
      </c>
    </row>
    <row r="12" spans="1:11">
      <c r="D12" s="9" t="s">
        <v>1</v>
      </c>
      <c r="E12" s="7">
        <v>4691.7451831536</v>
      </c>
      <c r="F12" s="8">
        <v>3707.3870291965</v>
      </c>
      <c r="G12" s="8">
        <v>4359.0183046345001</v>
      </c>
      <c r="H12" s="8">
        <v>1075.1916044727</v>
      </c>
      <c r="I12" s="8">
        <v>4348.1577833771998</v>
      </c>
      <c r="J12" s="8">
        <v>19858.956779030199</v>
      </c>
      <c r="K12" s="16">
        <f>SUM(Tabell1[[#This Row],[Maj]:[Oktober]])</f>
        <v>38040.456683864701</v>
      </c>
    </row>
    <row r="13" spans="1:11">
      <c r="D13" s="9" t="s">
        <v>16</v>
      </c>
      <c r="E13" s="7">
        <v>2489.0340081503</v>
      </c>
      <c r="F13" s="8">
        <v>3033.0473911296003</v>
      </c>
      <c r="G13" s="8">
        <v>6617.0194060386002</v>
      </c>
      <c r="H13" s="8">
        <v>2089.1693618588001</v>
      </c>
      <c r="I13" s="8">
        <v>13281.430177563599</v>
      </c>
      <c r="J13" s="8">
        <v>7943.977639657799</v>
      </c>
      <c r="K13" s="16">
        <f>SUM(Tabell1[[#This Row],[Maj]:[Oktober]])</f>
        <v>35453.677984398702</v>
      </c>
    </row>
    <row r="14" spans="1:11">
      <c r="D14" s="6" t="s">
        <v>8</v>
      </c>
      <c r="E14" s="7">
        <v>3233.4733743325</v>
      </c>
      <c r="F14" s="8">
        <v>2743.7625976396998</v>
      </c>
      <c r="G14" s="8">
        <v>7453.2795428506997</v>
      </c>
      <c r="H14" s="8">
        <v>1087.0394458443</v>
      </c>
      <c r="I14" s="8">
        <v>5775.8226686550006</v>
      </c>
      <c r="J14" s="8">
        <v>14873.977521929501</v>
      </c>
      <c r="K14" s="16">
        <f>SUM(Tabell1[[#This Row],[Maj]:[Oktober]])</f>
        <v>35167.355151251701</v>
      </c>
    </row>
    <row r="15" spans="1:11">
      <c r="D15" s="6" t="s">
        <v>2</v>
      </c>
      <c r="E15" s="7">
        <v>4901.0570473852003</v>
      </c>
      <c r="F15" s="8">
        <v>3112.0330002736</v>
      </c>
      <c r="G15" s="8">
        <v>11453.900645994299</v>
      </c>
      <c r="H15" s="8">
        <v>1107.7731682446001</v>
      </c>
      <c r="I15" s="8">
        <v>3129.8047623309999</v>
      </c>
      <c r="J15" s="8">
        <v>10596.906786781901</v>
      </c>
      <c r="K15" s="16">
        <f>SUM(Tabell1[[#This Row],[Maj]:[Oktober]])</f>
        <v>34301.475411010601</v>
      </c>
    </row>
    <row r="16" spans="1:11">
      <c r="D16" s="6" t="s">
        <v>7</v>
      </c>
      <c r="E16" s="7">
        <v>5294.9977729908996</v>
      </c>
      <c r="F16" s="8">
        <v>1542.1940185366</v>
      </c>
      <c r="G16" s="8">
        <v>2907.6577366134998</v>
      </c>
      <c r="H16" s="8">
        <v>1161.0884544168</v>
      </c>
      <c r="I16" s="8">
        <v>9519.7405420806008</v>
      </c>
      <c r="J16" s="8">
        <v>13540.108047510201</v>
      </c>
      <c r="K16" s="16">
        <f>SUM(Tabell1[[#This Row],[Maj]:[Oktober]])</f>
        <v>33965.786572148601</v>
      </c>
    </row>
    <row r="17" spans="4:11">
      <c r="D17" s="9" t="s">
        <v>14</v>
      </c>
      <c r="E17" s="7">
        <v>2553.2098155797999</v>
      </c>
      <c r="F17" s="8">
        <v>2367.5936340914</v>
      </c>
      <c r="G17" s="8">
        <v>2421.8962403779001</v>
      </c>
      <c r="H17" s="8">
        <v>1007.066516586</v>
      </c>
      <c r="I17" s="8">
        <v>4553.5203671516001</v>
      </c>
      <c r="J17" s="8">
        <v>20264.745346007498</v>
      </c>
      <c r="K17" s="16">
        <f>SUM(Tabell1[[#This Row],[Maj]:[Oktober]])</f>
        <v>33168.031919794201</v>
      </c>
    </row>
    <row r="18" spans="4:11">
      <c r="D18" s="9" t="s">
        <v>12</v>
      </c>
      <c r="E18" s="7">
        <v>4214.8695679467</v>
      </c>
      <c r="F18" s="8">
        <v>4402.4603896637</v>
      </c>
      <c r="G18" s="8">
        <v>2219.4956169463999</v>
      </c>
      <c r="H18" s="8">
        <v>1044.5846809294001</v>
      </c>
      <c r="I18" s="8">
        <v>6187.5351563181002</v>
      </c>
      <c r="J18" s="8">
        <v>14792.029952442599</v>
      </c>
      <c r="K18" s="16">
        <f>SUM(Tabell1[[#This Row],[Maj]:[Oktober]])</f>
        <v>32860.9753642469</v>
      </c>
    </row>
    <row r="19" spans="4:11">
      <c r="D19" s="9" t="s">
        <v>13</v>
      </c>
      <c r="E19" s="7">
        <v>3457.5950402786002</v>
      </c>
      <c r="F19" s="8">
        <v>4119.0995168596</v>
      </c>
      <c r="G19" s="8">
        <v>10933.5829457582</v>
      </c>
      <c r="H19" s="8">
        <v>1265.7443865325999</v>
      </c>
      <c r="I19" s="8">
        <v>2335.0120703194998</v>
      </c>
      <c r="J19" s="8">
        <v>9261.0626721339995</v>
      </c>
      <c r="K19" s="16">
        <f>SUM(Tabell1[[#This Row],[Maj]:[Oktober]])</f>
        <v>31372.096631882501</v>
      </c>
    </row>
    <row r="20" spans="4:11">
      <c r="D20" s="9" t="s">
        <v>5</v>
      </c>
      <c r="E20" s="7">
        <v>3336.1546662196997</v>
      </c>
      <c r="F20" s="8">
        <v>3384.5333518203997</v>
      </c>
      <c r="G20" s="8">
        <v>3922.6228141139004</v>
      </c>
      <c r="H20" s="8">
        <v>1694.2413161388001</v>
      </c>
      <c r="I20" s="8">
        <v>4777.6420330976998</v>
      </c>
      <c r="J20" s="8">
        <v>12919.0836956155</v>
      </c>
      <c r="K20" s="16">
        <f>SUM(Tabell1[[#This Row],[Maj]:[Oktober]])</f>
        <v>30034.277877005999</v>
      </c>
    </row>
    <row r="21" spans="4:11">
      <c r="D21" s="9" t="s">
        <v>4</v>
      </c>
      <c r="E21" s="7">
        <v>4610.7849337810003</v>
      </c>
      <c r="F21" s="8">
        <v>514.3937795503</v>
      </c>
      <c r="G21" s="8">
        <v>4447.8771149214999</v>
      </c>
      <c r="H21" s="8">
        <v>1011.0157970432</v>
      </c>
      <c r="I21" s="8">
        <v>3483.2653632503998</v>
      </c>
      <c r="J21" s="8">
        <v>15081.314745932499</v>
      </c>
      <c r="K21" s="16">
        <f>SUM(Tabell1[[#This Row],[Maj]:[Oktober]])</f>
        <v>29148.651734478895</v>
      </c>
    </row>
    <row r="22" spans="4:11">
      <c r="D22" s="9" t="s">
        <v>17</v>
      </c>
      <c r="E22" s="7">
        <v>4625.5947354955006</v>
      </c>
      <c r="F22" s="8">
        <v>1888.7433786559002</v>
      </c>
      <c r="G22" s="8">
        <v>4537.7232453227998</v>
      </c>
      <c r="H22" s="8">
        <v>1111.7224487018</v>
      </c>
      <c r="I22" s="8">
        <v>5433.2225889928995</v>
      </c>
      <c r="J22" s="8">
        <v>10550.5027414098</v>
      </c>
      <c r="K22" s="16">
        <f>SUM(Tabell1[[#This Row],[Maj]:[Oktober]])</f>
        <v>28147.509138578702</v>
      </c>
    </row>
    <row r="23" spans="4:11">
      <c r="D23" s="6" t="s">
        <v>20</v>
      </c>
      <c r="E23" s="7">
        <v>3896.9524911420999</v>
      </c>
      <c r="F23" s="8">
        <v>549.93730366509999</v>
      </c>
      <c r="G23" s="8">
        <v>3814.0176015409002</v>
      </c>
      <c r="H23" s="8">
        <v>1102.8365676731</v>
      </c>
      <c r="I23" s="8">
        <v>8132.5557814890999</v>
      </c>
      <c r="J23" s="8">
        <v>8579.8117932670011</v>
      </c>
      <c r="K23" s="16">
        <f>SUM(Tabell1[[#This Row],[Maj]:[Oktober]])</f>
        <v>26076.111538777302</v>
      </c>
    </row>
    <row r="24" spans="4:11">
      <c r="D24" s="9" t="s">
        <v>34</v>
      </c>
      <c r="E24" s="13">
        <f>SUBTOTAL(109,Tabell1[Maj])</f>
        <v>88172.622807561493</v>
      </c>
      <c r="F24" s="13">
        <f>SUBTOTAL(109,Tabell1[Juni])</f>
        <v>64003.026409497492</v>
      </c>
      <c r="G24" s="13">
        <f>SUBTOTAL(109,Tabell1[Juli])</f>
        <v>124434.91596557191</v>
      </c>
      <c r="H24" s="13">
        <f>SUBTOTAL(109,Tabell1[Augusti])</f>
        <v>26803.766463016404</v>
      </c>
      <c r="I24" s="13">
        <f>SUBTOTAL(109,Tabell1[September])</f>
        <v>163156.62352830361</v>
      </c>
      <c r="J24" s="13">
        <f>SUBTOTAL(109,Tabell1[Juni])</f>
        <v>64003.026409497492</v>
      </c>
      <c r="K24" s="17">
        <f>SUBTOTAL(109,Tabell1[Summa])</f>
        <v>768898.24737375369</v>
      </c>
    </row>
    <row r="27" spans="4:11">
      <c r="D27" s="2"/>
    </row>
  </sheetData>
  <sortState ref="D3:H37">
    <sortCondition ref="D3"/>
  </sortState>
  <mergeCells count="1">
    <mergeCell ref="D1:K1"/>
  </mergeCells>
  <pageMargins left="0.7" right="0.7" top="0.75" bottom="0.75" header="0.3" footer="0.3"/>
  <pageSetup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Uppgift</vt:lpstr>
      <vt:lpstr>Facit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2013-03-25T18:30:17Z</dcterms:created>
  <dcterms:modified xsi:type="dcterms:W3CDTF">2018-04-18T12:14:55Z</dcterms:modified>
</cp:coreProperties>
</file>