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C:\Users\mhand\Documents\Learnesy\Kurser och utbildning\Uppgifter och case\Färdiga övningar\Extra övningsuppgifter - Till grundkursen\"/>
    </mc:Choice>
  </mc:AlternateContent>
  <xr:revisionPtr revIDLastSave="0" documentId="13_ncr:1_{6F20480C-49B9-411D-8B78-CB0B9EEF2764}" xr6:coauthVersionLast="31" xr6:coauthVersionMax="31" xr10:uidLastSave="{00000000-0000-0000-0000-000000000000}"/>
  <bookViews>
    <workbookView xWindow="0" yWindow="0" windowWidth="19200" windowHeight="6940" xr2:uid="{00000000-000D-0000-FFFF-FFFF00000000}"/>
  </bookViews>
  <sheets>
    <sheet name="Uppgift" sheetId="6" r:id="rId1"/>
    <sheet name="Facit" sheetId="5" r:id="rId2"/>
    <sheet name="Utbildning" sheetId="3" state="hidden" r:id="rId3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9" i="6" l="1"/>
  <c r="L18" i="6"/>
  <c r="L17" i="6"/>
  <c r="L16" i="6"/>
  <c r="L15" i="6"/>
  <c r="L14" i="6"/>
  <c r="L13" i="6"/>
  <c r="L12" i="6"/>
  <c r="L11" i="6"/>
  <c r="L10" i="6"/>
  <c r="L9" i="6"/>
  <c r="L8" i="6"/>
  <c r="L7" i="6"/>
  <c r="L6" i="6"/>
  <c r="L5" i="6"/>
  <c r="L19" i="5"/>
  <c r="L18" i="5"/>
  <c r="L17" i="5"/>
  <c r="E18" i="5"/>
  <c r="D18" i="5"/>
  <c r="C18" i="5"/>
  <c r="L16" i="5"/>
  <c r="C17" i="5"/>
  <c r="L15" i="5"/>
  <c r="C16" i="5"/>
  <c r="L14" i="5"/>
  <c r="E15" i="5"/>
  <c r="C15" i="5"/>
  <c r="L13" i="5"/>
  <c r="C14" i="5"/>
  <c r="L12" i="5"/>
  <c r="E17" i="5" s="1"/>
  <c r="C13" i="5"/>
  <c r="L11" i="5"/>
  <c r="L10" i="5"/>
  <c r="L9" i="5"/>
  <c r="L8" i="5"/>
  <c r="L7" i="5"/>
  <c r="D15" i="5" s="1"/>
  <c r="L6" i="5"/>
  <c r="E14" i="5" s="1"/>
  <c r="L5" i="5"/>
  <c r="D17" i="5" l="1"/>
  <c r="E16" i="5"/>
  <c r="C19" i="5"/>
  <c r="E13" i="5"/>
  <c r="E19" i="5" s="1"/>
  <c r="D14" i="5"/>
  <c r="D13" i="5"/>
  <c r="D16" i="5"/>
  <c r="D19" i="5" l="1"/>
</calcChain>
</file>

<file path=xl/sharedStrings.xml><?xml version="1.0" encoding="utf-8"?>
<sst xmlns="http://schemas.openxmlformats.org/spreadsheetml/2006/main" count="180" uniqueCount="67">
  <si>
    <t>Antal timmar</t>
  </si>
  <si>
    <t>Lena</t>
  </si>
  <si>
    <t>Namn</t>
  </si>
  <si>
    <t>Avdelning</t>
  </si>
  <si>
    <t xml:space="preserve">Timlön </t>
  </si>
  <si>
    <t>Utbetalt</t>
  </si>
  <si>
    <t>Peter</t>
  </si>
  <si>
    <t>Jakob</t>
  </si>
  <si>
    <t>Lisa</t>
  </si>
  <si>
    <t>Anita</t>
  </si>
  <si>
    <t>Berit</t>
  </si>
  <si>
    <t>Gunnar</t>
  </si>
  <si>
    <t>Ekonomi</t>
  </si>
  <si>
    <t>Administration</t>
  </si>
  <si>
    <t>Personal</t>
  </si>
  <si>
    <t>Försäljning</t>
  </si>
  <si>
    <t>Ledarutbildning</t>
  </si>
  <si>
    <t>Ska gå utbildning</t>
  </si>
  <si>
    <t>Del 1</t>
  </si>
  <si>
    <t xml:space="preserve">Del 2 </t>
  </si>
  <si>
    <t>Del 3</t>
  </si>
  <si>
    <t>j=ja</t>
  </si>
  <si>
    <t>n=nej</t>
  </si>
  <si>
    <t>j</t>
  </si>
  <si>
    <t>n</t>
  </si>
  <si>
    <t>måndag</t>
  </si>
  <si>
    <t>tisdag</t>
  </si>
  <si>
    <t>onsdag</t>
  </si>
  <si>
    <t>torsdag</t>
  </si>
  <si>
    <t>Del 4</t>
  </si>
  <si>
    <t>Ludwig</t>
  </si>
  <si>
    <t>Styrelsen</t>
  </si>
  <si>
    <t>Lönelista</t>
  </si>
  <si>
    <t>Fredrik</t>
  </si>
  <si>
    <t>Vaktmästare</t>
  </si>
  <si>
    <t>Nomi</t>
  </si>
  <si>
    <t>Organisation</t>
  </si>
  <si>
    <t>Lars</t>
  </si>
  <si>
    <t>Jessica</t>
  </si>
  <si>
    <t>Marknad</t>
  </si>
  <si>
    <t>Joakim</t>
  </si>
  <si>
    <t>Per</t>
  </si>
  <si>
    <t>Statistik per avdelning</t>
  </si>
  <si>
    <t>Antal anställda</t>
  </si>
  <si>
    <t>Total lön</t>
  </si>
  <si>
    <t>Snittlön</t>
  </si>
  <si>
    <t xml:space="preserve">Gör följande: </t>
  </si>
  <si>
    <t>a)</t>
  </si>
  <si>
    <t>b)</t>
  </si>
  <si>
    <t>c)</t>
  </si>
  <si>
    <t>b) summa.om</t>
  </si>
  <si>
    <t>a) antal.om</t>
  </si>
  <si>
    <t>c) medel.om</t>
  </si>
  <si>
    <t>Funktioner</t>
  </si>
  <si>
    <t>d)</t>
  </si>
  <si>
    <t>Lägg in en funktion i cellerna C13-C18 som beräknar Antal anställda på varje avdelning</t>
  </si>
  <si>
    <t>Lägg in en funktion i cellerna D13-D18 som beräknar Totala lönen per avdelning</t>
  </si>
  <si>
    <t>Lägg in en funktion i cellerna E13-E18 som beräknar snittlönen per avdelning</t>
  </si>
  <si>
    <t>Summa</t>
  </si>
  <si>
    <t>Rut</t>
  </si>
  <si>
    <t>Bill</t>
  </si>
  <si>
    <t>Lourde</t>
  </si>
  <si>
    <t>John</t>
  </si>
  <si>
    <t>e)</t>
  </si>
  <si>
    <t>Formatera tabellerna på ett passande sätt</t>
  </si>
  <si>
    <t>(Tips - I cellerna C11-E11 ser du vilka funktioner du kan använda)</t>
  </si>
  <si>
    <t>Skapa en tabell av området nedan och lägg till en summarad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</si>
</sst>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-* #,##0\ _k_r_-;\-* #,##0\ _k_r_-;_-* &quot;-&quot;??\ _k_r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3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6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/>
        <bgColor theme="8"/>
      </patternFill>
    </fill>
  </fills>
  <borders count="6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8" tint="0.39997558519241921"/>
      </left>
      <right/>
      <top style="thin">
        <color theme="8" tint="0.39997558519241921"/>
      </top>
      <bottom/>
      <diagonal/>
    </border>
    <border>
      <left/>
      <right/>
      <top style="thin">
        <color theme="8" tint="0.39997558519241921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theme="8" tint="0.39997558519241921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4">
    <xf numFmtId="0" fontId="0" fillId="0" borderId="0" xfId="0"/>
    <xf numFmtId="165" fontId="0" fillId="0" borderId="0" xfId="1" applyNumberFormat="1" applyFont="1"/>
    <xf numFmtId="0" fontId="0" fillId="0" borderId="1" xfId="0" applyFont="1" applyBorder="1"/>
    <xf numFmtId="0" fontId="2" fillId="2" borderId="0" xfId="0" applyFont="1" applyFill="1"/>
    <xf numFmtId="0" fontId="0" fillId="0" borderId="0" xfId="0" applyFont="1"/>
    <xf numFmtId="165" fontId="3" fillId="0" borderId="0" xfId="1" applyNumberFormat="1" applyFont="1"/>
    <xf numFmtId="0" fontId="5" fillId="4" borderId="2" xfId="0" applyFont="1" applyFill="1" applyBorder="1"/>
    <xf numFmtId="0" fontId="5" fillId="4" borderId="3" xfId="0" applyFont="1" applyFill="1" applyBorder="1"/>
    <xf numFmtId="0" fontId="0" fillId="3" borderId="3" xfId="0" applyFont="1" applyFill="1" applyBorder="1"/>
    <xf numFmtId="165" fontId="0" fillId="3" borderId="3" xfId="0" applyNumberFormat="1" applyFont="1" applyFill="1" applyBorder="1"/>
    <xf numFmtId="0" fontId="0" fillId="0" borderId="3" xfId="0" applyFont="1" applyBorder="1"/>
    <xf numFmtId="165" fontId="0" fillId="0" borderId="3" xfId="0" applyNumberFormat="1" applyFont="1" applyBorder="1"/>
    <xf numFmtId="0" fontId="5" fillId="4" borderId="0" xfId="0" applyFont="1" applyFill="1" applyBorder="1"/>
    <xf numFmtId="0" fontId="4" fillId="0" borderId="0" xfId="0" applyFont="1"/>
    <xf numFmtId="0" fontId="0" fillId="3" borderId="2" xfId="0" applyFont="1" applyFill="1" applyBorder="1"/>
    <xf numFmtId="0" fontId="0" fillId="0" borderId="2" xfId="0" applyFont="1" applyBorder="1"/>
    <xf numFmtId="0" fontId="7" fillId="0" borderId="0" xfId="0" applyFont="1"/>
    <xf numFmtId="0" fontId="6" fillId="0" borderId="4" xfId="0" applyFont="1" applyBorder="1" applyAlignment="1"/>
    <xf numFmtId="0" fontId="0" fillId="0" borderId="0" xfId="0" applyFont="1" applyBorder="1"/>
    <xf numFmtId="165" fontId="0" fillId="0" borderId="0" xfId="0" applyNumberFormat="1" applyFont="1" applyBorder="1"/>
    <xf numFmtId="0" fontId="0" fillId="0" borderId="5" xfId="0" applyFont="1" applyBorder="1"/>
    <xf numFmtId="0" fontId="8" fillId="0" borderId="0" xfId="0" applyFont="1" applyFill="1" applyBorder="1"/>
    <xf numFmtId="165" fontId="8" fillId="0" borderId="0" xfId="0" applyNumberFormat="1" applyFont="1" applyFill="1" applyBorder="1"/>
    <xf numFmtId="0" fontId="9" fillId="0" borderId="0" xfId="0" applyFont="1" applyFill="1" applyBorder="1" applyAlignment="1"/>
  </cellXfs>
  <cellStyles count="2">
    <cellStyle name="Normal" xfId="0" builtinId="0"/>
    <cellStyle name="Tusental" xfId="1" builtinId="3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-* #,##0\ _k_r_-;\-* #,##0\ _k_r_-;_-* &quot;-&quot;??\ _k_r_-;_-@_-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-* #,##0\ _k_r_-;\-* #,##0\ _k_r_-;_-* &quot;-&quot;??\ _k_r_-;_-@_-"/>
      <border diagonalUp="0" diagonalDown="0">
        <left/>
        <right/>
        <top style="thin">
          <color theme="8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-* #,##0\ _k_r_-;\-* #,##0\ _k_r_-;_-* &quot;-&quot;??\ _k_r_-;_-@_-"/>
      <border diagonalUp="0" diagonalDown="0">
        <left/>
        <right/>
        <top style="thin">
          <color theme="8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8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 style="thin">
          <color theme="8" tint="0.3999755851924192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theme="8" tint="0.39997558519241921"/>
        </left>
        <right/>
        <top style="thin">
          <color theme="8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8"/>
          <bgColor theme="8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learnesy.com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learnesy.com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63500</xdr:colOff>
      <xdr:row>1</xdr:row>
      <xdr:rowOff>55563</xdr:rowOff>
    </xdr:from>
    <xdr:to>
      <xdr:col>11</xdr:col>
      <xdr:colOff>825500</xdr:colOff>
      <xdr:row>1</xdr:row>
      <xdr:rowOff>216560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97A2F4-5DD0-455F-954A-1A51528D70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86875" y="238126"/>
          <a:ext cx="762000" cy="160997"/>
        </a:xfrm>
        <a:prstGeom prst="rect">
          <a:avLst/>
        </a:prstGeom>
      </xdr:spPr>
    </xdr:pic>
    <xdr:clientData/>
  </xdr:twoCellAnchor>
  <xdr:twoCellAnchor>
    <xdr:from>
      <xdr:col>13</xdr:col>
      <xdr:colOff>0</xdr:colOff>
      <xdr:row>5</xdr:row>
      <xdr:rowOff>0</xdr:rowOff>
    </xdr:from>
    <xdr:to>
      <xdr:col>16</xdr:col>
      <xdr:colOff>396875</xdr:colOff>
      <xdr:row>9</xdr:row>
      <xdr:rowOff>151693</xdr:rowOff>
    </xdr:to>
    <xdr:sp macro="" textlink="">
      <xdr:nvSpPr>
        <xdr:cNvPr id="3" name="textruta 2">
          <a:extLst>
            <a:ext uri="{FF2B5EF4-FFF2-40B4-BE49-F238E27FC236}">
              <a16:creationId xmlns:a16="http://schemas.microsoft.com/office/drawing/2014/main" id="{3CF4CDBA-2F2A-4E17-8B55-9E82DC39E317}"/>
            </a:ext>
          </a:extLst>
        </xdr:cNvPr>
        <xdr:cNvSpPr txBox="1"/>
      </xdr:nvSpPr>
      <xdr:spPr>
        <a:xfrm>
          <a:off x="10763250" y="1055688"/>
          <a:ext cx="2230438" cy="881943"/>
        </a:xfrm>
        <a:prstGeom prst="rect">
          <a:avLst/>
        </a:prstGeom>
        <a:ln/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r>
            <a:rPr lang="sv-SE" sz="1100" b="1"/>
            <a:t>Nyttiga</a:t>
          </a:r>
          <a:r>
            <a:rPr lang="sv-SE" sz="1100" b="1" baseline="0"/>
            <a:t> lektioner från Learnesy </a:t>
          </a:r>
        </a:p>
        <a:p>
          <a:r>
            <a:rPr lang="sv-SE" sz="1100" b="1" baseline="0"/>
            <a:t>Kurs Excel Komplett</a:t>
          </a:r>
        </a:p>
        <a:p>
          <a:r>
            <a:rPr lang="sv-SE" sz="1100" b="1" baseline="0"/>
            <a:t>- 4.7 Formatera som tabell</a:t>
          </a:r>
        </a:p>
        <a:p>
          <a:r>
            <a:rPr lang="sv-SE" sz="1100" b="1" baseline="0"/>
            <a:t>- 10.3-10.5 Om-funktioner</a:t>
          </a:r>
        </a:p>
        <a:p>
          <a:endParaRPr lang="sv-SE" sz="1100" b="1" baseline="0"/>
        </a:p>
        <a:p>
          <a:endParaRPr lang="sv-SE" sz="11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79375</xdr:colOff>
      <xdr:row>1</xdr:row>
      <xdr:rowOff>55563</xdr:rowOff>
    </xdr:from>
    <xdr:to>
      <xdr:col>11</xdr:col>
      <xdr:colOff>841375</xdr:colOff>
      <xdr:row>1</xdr:row>
      <xdr:rowOff>216560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8D54DB-557C-48C6-A2F1-4A50D53DE0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02750" y="238126"/>
          <a:ext cx="762000" cy="16099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3821FBA-3107-4634-9BC5-069F73487C9F}" name="Tabell14" displayName="Tabell14" ref="B12:E19" totalsRowCount="1" headerRowDxfId="20">
  <autoFilter ref="B12:E18" xr:uid="{731783B9-FFFC-4D4B-95CD-B6FA304C46A4}"/>
  <tableColumns count="4">
    <tableColumn id="1" xr3:uid="{025553BA-21AF-4A17-B63D-74061BB6360D}" name="Avdelning" totalsRowLabel="Summa" dataDxfId="19" totalsRowDxfId="18"/>
    <tableColumn id="2" xr3:uid="{C94935CC-AA56-4665-A31E-4B1A311257DC}" name="Antal anställda" totalsRowFunction="sum" dataDxfId="17" totalsRowDxfId="16">
      <calculatedColumnFormula>COUNTIF(I:I,B13)</calculatedColumnFormula>
    </tableColumn>
    <tableColumn id="3" xr3:uid="{0CA528A8-F4BE-432B-B290-7BFBBF3240BC}" name="Total lön" totalsRowFunction="sum" dataDxfId="15" totalsRowDxfId="14">
      <calculatedColumnFormula>SUMIF(I:I,B13,L:L)</calculatedColumnFormula>
    </tableColumn>
    <tableColumn id="4" xr3:uid="{F221D82C-4599-4DC4-8AC4-2AC030D6B9D9}" name="Snittlön" totalsRowFunction="average" dataDxfId="13" totalsRowDxfId="12">
      <calculatedColumnFormula>AVERAGEIF(I:I,B13,L:L)</calculatedColumnFormula>
    </tableColumn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l13" displayName="Tabell13" ref="A4:G11" headerRowDxfId="11" dataDxfId="10" dataCellStyle="Tusental">
  <autoFilter ref="A4:G11" xr:uid="{00000000-0009-0000-0100-000002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7">
    <tableColumn id="1" xr3:uid="{00000000-0010-0000-0000-000001000000}" name="Namn" totalsRowLabel="Summa"/>
    <tableColumn id="2" xr3:uid="{00000000-0010-0000-0000-000002000000}" name="Avdelning"/>
    <tableColumn id="3" xr3:uid="{00000000-0010-0000-0000-000003000000}" name="Ska gå utbildning" totalsRowFunction="sum" dataDxfId="9" totalsRowDxfId="8" dataCellStyle="Tusental"/>
    <tableColumn id="4" xr3:uid="{00000000-0010-0000-0000-000004000000}" name="Del 1" totalsRowFunction="sum" dataDxfId="7" totalsRowDxfId="6" dataCellStyle="Tusental"/>
    <tableColumn id="5" xr3:uid="{00000000-0010-0000-0000-000005000000}" name="Del 2 " totalsRowFunction="sum" dataDxfId="5" totalsRowDxfId="4" dataCellStyle="Tusental"/>
    <tableColumn id="6" xr3:uid="{00000000-0010-0000-0000-000006000000}" name="Del 3" dataDxfId="3" totalsRowDxfId="2" dataCellStyle="Tusental"/>
    <tableColumn id="15" xr3:uid="{00000000-0010-0000-0000-00000F000000}" name="Del 4" dataDxfId="1" totalsRowDxfId="0" dataCellStyle="Tusenta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F7987-D84D-429B-9D50-DFA4EC5DB8C9}">
  <dimension ref="A2:L19"/>
  <sheetViews>
    <sheetView tabSelected="1" zoomScale="80" zoomScaleNormal="80" workbookViewId="0">
      <selection activeCell="P12" sqref="P12"/>
    </sheetView>
  </sheetViews>
  <sheetFormatPr defaultRowHeight="14.5" x14ac:dyDescent="0.35"/>
  <cols>
    <col min="1" max="1" width="2.6328125" bestFit="1" customWidth="1"/>
    <col min="2" max="2" width="18.453125" customWidth="1"/>
    <col min="3" max="3" width="15.54296875" customWidth="1"/>
    <col min="4" max="4" width="12.453125" bestFit="1" customWidth="1"/>
    <col min="5" max="5" width="12.26953125" bestFit="1" customWidth="1"/>
    <col min="6" max="7" width="13.7265625" customWidth="1"/>
    <col min="8" max="8" width="9.54296875" style="13" customWidth="1"/>
    <col min="9" max="9" width="13.54296875" bestFit="1" customWidth="1"/>
    <col min="10" max="10" width="12.26953125" bestFit="1" customWidth="1"/>
    <col min="11" max="11" width="7.81640625" bestFit="1" customWidth="1"/>
    <col min="12" max="12" width="13.26953125" bestFit="1" customWidth="1"/>
  </cols>
  <sheetData>
    <row r="2" spans="1:12" ht="21" x14ac:dyDescent="0.5">
      <c r="A2" s="16"/>
      <c r="B2" s="13" t="s">
        <v>46</v>
      </c>
      <c r="C2" s="16"/>
      <c r="D2" s="16"/>
      <c r="H2" s="23" t="s">
        <v>32</v>
      </c>
      <c r="I2" s="23"/>
      <c r="J2" s="23"/>
      <c r="K2" s="23"/>
      <c r="L2" s="23"/>
    </row>
    <row r="3" spans="1:12" s="16" customFormat="1" ht="19" customHeight="1" x14ac:dyDescent="0.5">
      <c r="A3"/>
      <c r="B3" t="s">
        <v>65</v>
      </c>
      <c r="C3"/>
      <c r="D3"/>
      <c r="H3" s="21"/>
      <c r="I3" s="21"/>
      <c r="J3" s="21"/>
      <c r="K3" s="21"/>
      <c r="L3" s="21"/>
    </row>
    <row r="4" spans="1:12" x14ac:dyDescent="0.35">
      <c r="A4" t="s">
        <v>47</v>
      </c>
      <c r="B4" t="s">
        <v>55</v>
      </c>
      <c r="H4" s="21" t="s">
        <v>2</v>
      </c>
      <c r="I4" s="21" t="s">
        <v>3</v>
      </c>
      <c r="J4" s="21" t="s">
        <v>0</v>
      </c>
      <c r="K4" s="21" t="s">
        <v>4</v>
      </c>
      <c r="L4" s="21" t="s">
        <v>5</v>
      </c>
    </row>
    <row r="5" spans="1:12" x14ac:dyDescent="0.35">
      <c r="A5" t="s">
        <v>48</v>
      </c>
      <c r="B5" t="s">
        <v>56</v>
      </c>
      <c r="H5" s="21" t="s">
        <v>61</v>
      </c>
      <c r="I5" s="21" t="s">
        <v>12</v>
      </c>
      <c r="J5" s="22">
        <v>138</v>
      </c>
      <c r="K5" s="22">
        <v>90</v>
      </c>
      <c r="L5" s="22">
        <f>J5*K5</f>
        <v>12420</v>
      </c>
    </row>
    <row r="6" spans="1:12" x14ac:dyDescent="0.35">
      <c r="A6" t="s">
        <v>49</v>
      </c>
      <c r="B6" t="s">
        <v>57</v>
      </c>
      <c r="H6" s="21" t="s">
        <v>6</v>
      </c>
      <c r="I6" s="21" t="s">
        <v>13</v>
      </c>
      <c r="J6" s="22">
        <v>78</v>
      </c>
      <c r="K6" s="22">
        <v>90</v>
      </c>
      <c r="L6" s="22">
        <f t="shared" ref="L6:L12" si="0">J6*K6</f>
        <v>7020</v>
      </c>
    </row>
    <row r="7" spans="1:12" x14ac:dyDescent="0.35">
      <c r="A7" t="s">
        <v>54</v>
      </c>
      <c r="B7" t="s">
        <v>66</v>
      </c>
      <c r="H7" s="21" t="s">
        <v>7</v>
      </c>
      <c r="I7" s="21" t="s">
        <v>36</v>
      </c>
      <c r="J7" s="22">
        <v>140</v>
      </c>
      <c r="K7" s="22">
        <v>87.5</v>
      </c>
      <c r="L7" s="22">
        <f t="shared" si="0"/>
        <v>12250</v>
      </c>
    </row>
    <row r="8" spans="1:12" x14ac:dyDescent="0.35">
      <c r="A8" t="s">
        <v>63</v>
      </c>
      <c r="B8" t="s">
        <v>64</v>
      </c>
      <c r="H8" s="21" t="s">
        <v>35</v>
      </c>
      <c r="I8" s="21" t="s">
        <v>15</v>
      </c>
      <c r="J8" s="22">
        <v>145</v>
      </c>
      <c r="K8" s="22">
        <v>95</v>
      </c>
      <c r="L8" s="22">
        <f t="shared" si="0"/>
        <v>13775</v>
      </c>
    </row>
    <row r="9" spans="1:12" x14ac:dyDescent="0.35">
      <c r="H9" s="21" t="s">
        <v>9</v>
      </c>
      <c r="I9" s="21" t="s">
        <v>15</v>
      </c>
      <c r="J9" s="22">
        <v>151</v>
      </c>
      <c r="K9" s="22">
        <v>95</v>
      </c>
      <c r="L9" s="22">
        <f t="shared" si="0"/>
        <v>14345</v>
      </c>
    </row>
    <row r="10" spans="1:12" ht="21" x14ac:dyDescent="0.5">
      <c r="B10" s="21" t="s">
        <v>42</v>
      </c>
      <c r="C10" s="23"/>
      <c r="D10" s="23"/>
      <c r="E10" s="23"/>
      <c r="H10" s="21" t="s">
        <v>10</v>
      </c>
      <c r="I10" s="21" t="s">
        <v>12</v>
      </c>
      <c r="J10" s="22">
        <v>129</v>
      </c>
      <c r="K10" s="22">
        <v>98</v>
      </c>
      <c r="L10" s="22">
        <f t="shared" si="0"/>
        <v>12642</v>
      </c>
    </row>
    <row r="11" spans="1:12" x14ac:dyDescent="0.35">
      <c r="B11" s="21" t="s">
        <v>53</v>
      </c>
      <c r="C11" s="21" t="s">
        <v>51</v>
      </c>
      <c r="D11" s="21" t="s">
        <v>50</v>
      </c>
      <c r="E11" s="21" t="s">
        <v>52</v>
      </c>
      <c r="H11" s="21" t="s">
        <v>62</v>
      </c>
      <c r="I11" s="21" t="s">
        <v>36</v>
      </c>
      <c r="J11" s="22">
        <v>136</v>
      </c>
      <c r="K11" s="22">
        <v>82</v>
      </c>
      <c r="L11" s="22">
        <f t="shared" si="0"/>
        <v>11152</v>
      </c>
    </row>
    <row r="12" spans="1:12" x14ac:dyDescent="0.35">
      <c r="B12" s="21" t="s">
        <v>3</v>
      </c>
      <c r="C12" s="21" t="s">
        <v>43</v>
      </c>
      <c r="D12" s="21" t="s">
        <v>44</v>
      </c>
      <c r="E12" s="21" t="s">
        <v>45</v>
      </c>
      <c r="H12" s="21" t="s">
        <v>30</v>
      </c>
      <c r="I12" s="21" t="s">
        <v>31</v>
      </c>
      <c r="J12" s="22">
        <v>22</v>
      </c>
      <c r="K12" s="22">
        <v>100</v>
      </c>
      <c r="L12" s="22">
        <f t="shared" si="0"/>
        <v>2200</v>
      </c>
    </row>
    <row r="13" spans="1:12" x14ac:dyDescent="0.35">
      <c r="B13" s="21" t="s">
        <v>12</v>
      </c>
      <c r="C13" s="21"/>
      <c r="D13" s="22"/>
      <c r="E13" s="22"/>
      <c r="H13" s="21" t="s">
        <v>33</v>
      </c>
      <c r="I13" s="21" t="s">
        <v>34</v>
      </c>
      <c r="J13" s="22">
        <v>100</v>
      </c>
      <c r="K13" s="22">
        <v>90</v>
      </c>
      <c r="L13" s="22">
        <f>J13*K13</f>
        <v>9000</v>
      </c>
    </row>
    <row r="14" spans="1:12" x14ac:dyDescent="0.35">
      <c r="B14" s="21" t="s">
        <v>13</v>
      </c>
      <c r="C14" s="21"/>
      <c r="D14" s="22"/>
      <c r="E14" s="22"/>
      <c r="H14" s="21" t="s">
        <v>37</v>
      </c>
      <c r="I14" s="21" t="s">
        <v>12</v>
      </c>
      <c r="J14" s="22">
        <v>66</v>
      </c>
      <c r="K14" s="22">
        <v>88</v>
      </c>
      <c r="L14" s="22">
        <f t="shared" ref="L14:L19" si="1">J14*K14</f>
        <v>5808</v>
      </c>
    </row>
    <row r="15" spans="1:12" x14ac:dyDescent="0.35">
      <c r="B15" s="21" t="s">
        <v>36</v>
      </c>
      <c r="C15" s="21"/>
      <c r="D15" s="22"/>
      <c r="E15" s="22"/>
      <c r="H15" s="21" t="s">
        <v>59</v>
      </c>
      <c r="I15" s="21" t="s">
        <v>36</v>
      </c>
      <c r="J15" s="22">
        <v>87</v>
      </c>
      <c r="K15" s="22">
        <v>94</v>
      </c>
      <c r="L15" s="22">
        <f t="shared" si="1"/>
        <v>8178</v>
      </c>
    </row>
    <row r="16" spans="1:12" x14ac:dyDescent="0.35">
      <c r="B16" s="21" t="s">
        <v>15</v>
      </c>
      <c r="C16" s="21"/>
      <c r="D16" s="22"/>
      <c r="E16" s="22"/>
      <c r="H16" s="21" t="s">
        <v>38</v>
      </c>
      <c r="I16" s="21" t="s">
        <v>31</v>
      </c>
      <c r="J16" s="22">
        <v>157</v>
      </c>
      <c r="K16" s="22">
        <v>98</v>
      </c>
      <c r="L16" s="22">
        <f t="shared" si="1"/>
        <v>15386</v>
      </c>
    </row>
    <row r="17" spans="2:12" x14ac:dyDescent="0.35">
      <c r="B17" s="21" t="s">
        <v>31</v>
      </c>
      <c r="C17" s="21"/>
      <c r="D17" s="22"/>
      <c r="E17" s="22"/>
      <c r="H17" s="21" t="s">
        <v>40</v>
      </c>
      <c r="I17" s="21" t="s">
        <v>39</v>
      </c>
      <c r="J17" s="22">
        <v>135</v>
      </c>
      <c r="K17" s="22">
        <v>88</v>
      </c>
      <c r="L17" s="22">
        <f t="shared" si="1"/>
        <v>11880</v>
      </c>
    </row>
    <row r="18" spans="2:12" x14ac:dyDescent="0.35">
      <c r="B18" s="21" t="s">
        <v>39</v>
      </c>
      <c r="C18" s="21"/>
      <c r="D18" s="22"/>
      <c r="E18" s="22"/>
      <c r="H18" s="21" t="s">
        <v>41</v>
      </c>
      <c r="I18" s="21" t="s">
        <v>15</v>
      </c>
      <c r="J18" s="22">
        <v>125</v>
      </c>
      <c r="K18" s="22">
        <v>90</v>
      </c>
      <c r="L18" s="22">
        <f t="shared" si="1"/>
        <v>11250</v>
      </c>
    </row>
    <row r="19" spans="2:12" x14ac:dyDescent="0.35">
      <c r="H19" s="21" t="s">
        <v>60</v>
      </c>
      <c r="I19" s="21" t="s">
        <v>15</v>
      </c>
      <c r="J19" s="22">
        <v>120</v>
      </c>
      <c r="K19" s="22">
        <v>90</v>
      </c>
      <c r="L19" s="22">
        <f t="shared" si="1"/>
        <v>10800</v>
      </c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3EEF3-C74F-4353-8DB5-72A9119868C3}">
  <sheetPr>
    <tabColor rgb="FF00B050"/>
  </sheetPr>
  <dimension ref="A2:L19"/>
  <sheetViews>
    <sheetView zoomScale="80" zoomScaleNormal="80" workbookViewId="0"/>
  </sheetViews>
  <sheetFormatPr defaultRowHeight="14.5" x14ac:dyDescent="0.35"/>
  <cols>
    <col min="1" max="1" width="2.6328125" bestFit="1" customWidth="1"/>
    <col min="2" max="2" width="18.453125" customWidth="1"/>
    <col min="3" max="3" width="15.54296875" customWidth="1"/>
    <col min="4" max="4" width="12.453125" bestFit="1" customWidth="1"/>
    <col min="5" max="5" width="12.26953125" bestFit="1" customWidth="1"/>
    <col min="6" max="7" width="13.7265625" customWidth="1"/>
    <col min="8" max="8" width="9.54296875" style="13" customWidth="1"/>
    <col min="9" max="9" width="13.54296875" bestFit="1" customWidth="1"/>
    <col min="10" max="10" width="12.26953125" bestFit="1" customWidth="1"/>
    <col min="11" max="11" width="7.81640625" bestFit="1" customWidth="1"/>
    <col min="12" max="12" width="13.26953125" bestFit="1" customWidth="1"/>
  </cols>
  <sheetData>
    <row r="2" spans="1:12" ht="21.5" thickBot="1" x14ac:dyDescent="0.55000000000000004">
      <c r="A2" s="16"/>
      <c r="B2" s="13" t="s">
        <v>46</v>
      </c>
      <c r="C2" s="16"/>
      <c r="D2" s="16"/>
      <c r="H2" s="17" t="s">
        <v>32</v>
      </c>
      <c r="I2" s="17"/>
      <c r="J2" s="17"/>
      <c r="K2" s="17"/>
      <c r="L2" s="17"/>
    </row>
    <row r="3" spans="1:12" s="16" customFormat="1" ht="19" customHeight="1" x14ac:dyDescent="0.5">
      <c r="A3"/>
      <c r="B3" t="s">
        <v>65</v>
      </c>
      <c r="C3"/>
      <c r="D3"/>
      <c r="H3" s="13"/>
      <c r="I3"/>
      <c r="J3"/>
      <c r="K3"/>
      <c r="L3"/>
    </row>
    <row r="4" spans="1:12" x14ac:dyDescent="0.35">
      <c r="A4" t="s">
        <v>47</v>
      </c>
      <c r="B4" t="s">
        <v>55</v>
      </c>
      <c r="H4" s="6" t="s">
        <v>2</v>
      </c>
      <c r="I4" s="7" t="s">
        <v>3</v>
      </c>
      <c r="J4" s="7" t="s">
        <v>0</v>
      </c>
      <c r="K4" s="7" t="s">
        <v>4</v>
      </c>
      <c r="L4" s="7" t="s">
        <v>5</v>
      </c>
    </row>
    <row r="5" spans="1:12" x14ac:dyDescent="0.35">
      <c r="A5" t="s">
        <v>48</v>
      </c>
      <c r="B5" t="s">
        <v>56</v>
      </c>
      <c r="H5" s="14" t="s">
        <v>61</v>
      </c>
      <c r="I5" s="8" t="s">
        <v>12</v>
      </c>
      <c r="J5" s="9">
        <v>138</v>
      </c>
      <c r="K5" s="9">
        <v>90</v>
      </c>
      <c r="L5" s="9">
        <f>J5*K5</f>
        <v>12420</v>
      </c>
    </row>
    <row r="6" spans="1:12" x14ac:dyDescent="0.35">
      <c r="A6" t="s">
        <v>49</v>
      </c>
      <c r="B6" t="s">
        <v>57</v>
      </c>
      <c r="H6" s="15" t="s">
        <v>6</v>
      </c>
      <c r="I6" s="10" t="s">
        <v>13</v>
      </c>
      <c r="J6" s="11">
        <v>78</v>
      </c>
      <c r="K6" s="11">
        <v>90</v>
      </c>
      <c r="L6" s="11">
        <f t="shared" ref="L6:L12" si="0">J6*K6</f>
        <v>7020</v>
      </c>
    </row>
    <row r="7" spans="1:12" x14ac:dyDescent="0.35">
      <c r="A7" t="s">
        <v>54</v>
      </c>
      <c r="B7" t="s">
        <v>66</v>
      </c>
      <c r="H7" s="14" t="s">
        <v>7</v>
      </c>
      <c r="I7" s="8" t="s">
        <v>36</v>
      </c>
      <c r="J7" s="9">
        <v>140</v>
      </c>
      <c r="K7" s="9">
        <v>87.5</v>
      </c>
      <c r="L7" s="9">
        <f t="shared" si="0"/>
        <v>12250</v>
      </c>
    </row>
    <row r="8" spans="1:12" x14ac:dyDescent="0.35">
      <c r="A8" t="s">
        <v>63</v>
      </c>
      <c r="B8" t="s">
        <v>64</v>
      </c>
      <c r="H8" s="15" t="s">
        <v>35</v>
      </c>
      <c r="I8" s="10" t="s">
        <v>15</v>
      </c>
      <c r="J8" s="11">
        <v>145</v>
      </c>
      <c r="K8" s="11">
        <v>95</v>
      </c>
      <c r="L8" s="11">
        <f t="shared" si="0"/>
        <v>13775</v>
      </c>
    </row>
    <row r="9" spans="1:12" x14ac:dyDescent="0.35">
      <c r="H9" s="14" t="s">
        <v>9</v>
      </c>
      <c r="I9" s="8" t="s">
        <v>15</v>
      </c>
      <c r="J9" s="9">
        <v>151</v>
      </c>
      <c r="K9" s="9">
        <v>95</v>
      </c>
      <c r="L9" s="9">
        <f t="shared" si="0"/>
        <v>14345</v>
      </c>
    </row>
    <row r="10" spans="1:12" ht="21.5" thickBot="1" x14ac:dyDescent="0.55000000000000004">
      <c r="B10" s="17" t="s">
        <v>42</v>
      </c>
      <c r="C10" s="17"/>
      <c r="D10" s="17"/>
      <c r="E10" s="17"/>
      <c r="H10" s="15" t="s">
        <v>10</v>
      </c>
      <c r="I10" s="10" t="s">
        <v>12</v>
      </c>
      <c r="J10" s="11">
        <v>129</v>
      </c>
      <c r="K10" s="11">
        <v>98</v>
      </c>
      <c r="L10" s="11">
        <f t="shared" si="0"/>
        <v>12642</v>
      </c>
    </row>
    <row r="11" spans="1:12" x14ac:dyDescent="0.35">
      <c r="B11" t="s">
        <v>53</v>
      </c>
      <c r="C11" t="s">
        <v>51</v>
      </c>
      <c r="D11" t="s">
        <v>50</v>
      </c>
      <c r="E11" t="s">
        <v>52</v>
      </c>
      <c r="H11" s="14" t="s">
        <v>62</v>
      </c>
      <c r="I11" s="8" t="s">
        <v>36</v>
      </c>
      <c r="J11" s="9">
        <v>136</v>
      </c>
      <c r="K11" s="9">
        <v>82</v>
      </c>
      <c r="L11" s="9">
        <f t="shared" si="0"/>
        <v>11152</v>
      </c>
    </row>
    <row r="12" spans="1:12" x14ac:dyDescent="0.35">
      <c r="B12" s="12" t="s">
        <v>3</v>
      </c>
      <c r="C12" s="12" t="s">
        <v>43</v>
      </c>
      <c r="D12" s="12" t="s">
        <v>44</v>
      </c>
      <c r="E12" s="12" t="s">
        <v>45</v>
      </c>
      <c r="H12" s="15" t="s">
        <v>30</v>
      </c>
      <c r="I12" s="10" t="s">
        <v>31</v>
      </c>
      <c r="J12" s="11">
        <v>22</v>
      </c>
      <c r="K12" s="11">
        <v>100</v>
      </c>
      <c r="L12" s="11">
        <f t="shared" si="0"/>
        <v>2200</v>
      </c>
    </row>
    <row r="13" spans="1:12" x14ac:dyDescent="0.35">
      <c r="B13" s="14" t="s">
        <v>12</v>
      </c>
      <c r="C13" s="8">
        <f t="shared" ref="C13:C18" si="1">COUNTIF(I:I,B13)</f>
        <v>3</v>
      </c>
      <c r="D13" s="9">
        <f t="shared" ref="D13:D18" si="2">SUMIF(I:I,B13,L:L)</f>
        <v>30870</v>
      </c>
      <c r="E13" s="9">
        <f t="shared" ref="E13:E18" si="3">AVERAGEIF(I:I,B13,L:L)</f>
        <v>10290</v>
      </c>
      <c r="H13" s="14" t="s">
        <v>33</v>
      </c>
      <c r="I13" s="8" t="s">
        <v>34</v>
      </c>
      <c r="J13" s="9">
        <v>100</v>
      </c>
      <c r="K13" s="9">
        <v>90</v>
      </c>
      <c r="L13" s="9">
        <f>J13*K13</f>
        <v>9000</v>
      </c>
    </row>
    <row r="14" spans="1:12" x14ac:dyDescent="0.35">
      <c r="B14" s="15" t="s">
        <v>13</v>
      </c>
      <c r="C14" s="10">
        <f t="shared" si="1"/>
        <v>1</v>
      </c>
      <c r="D14" s="11">
        <f t="shared" si="2"/>
        <v>7020</v>
      </c>
      <c r="E14" s="11">
        <f t="shared" si="3"/>
        <v>7020</v>
      </c>
      <c r="H14" s="15" t="s">
        <v>37</v>
      </c>
      <c r="I14" s="10" t="s">
        <v>12</v>
      </c>
      <c r="J14" s="11">
        <v>66</v>
      </c>
      <c r="K14" s="11">
        <v>88</v>
      </c>
      <c r="L14" s="11">
        <f t="shared" ref="L14:L19" si="4">J14*K14</f>
        <v>5808</v>
      </c>
    </row>
    <row r="15" spans="1:12" x14ac:dyDescent="0.35">
      <c r="B15" s="14" t="s">
        <v>36</v>
      </c>
      <c r="C15" s="8">
        <f t="shared" si="1"/>
        <v>3</v>
      </c>
      <c r="D15" s="9">
        <f t="shared" si="2"/>
        <v>31580</v>
      </c>
      <c r="E15" s="9">
        <f t="shared" si="3"/>
        <v>10526.666666666666</v>
      </c>
      <c r="H15" s="14" t="s">
        <v>59</v>
      </c>
      <c r="I15" s="8" t="s">
        <v>36</v>
      </c>
      <c r="J15" s="9">
        <v>87</v>
      </c>
      <c r="K15" s="9">
        <v>94</v>
      </c>
      <c r="L15" s="9">
        <f t="shared" si="4"/>
        <v>8178</v>
      </c>
    </row>
    <row r="16" spans="1:12" x14ac:dyDescent="0.35">
      <c r="B16" s="15" t="s">
        <v>15</v>
      </c>
      <c r="C16" s="10">
        <f t="shared" si="1"/>
        <v>4</v>
      </c>
      <c r="D16" s="11">
        <f t="shared" si="2"/>
        <v>50170</v>
      </c>
      <c r="E16" s="11">
        <f t="shared" si="3"/>
        <v>12542.5</v>
      </c>
      <c r="H16" s="15" t="s">
        <v>38</v>
      </c>
      <c r="I16" s="10" t="s">
        <v>31</v>
      </c>
      <c r="J16" s="11">
        <v>157</v>
      </c>
      <c r="K16" s="11">
        <v>98</v>
      </c>
      <c r="L16" s="11">
        <f t="shared" si="4"/>
        <v>15386</v>
      </c>
    </row>
    <row r="17" spans="2:12" x14ac:dyDescent="0.35">
      <c r="B17" s="14" t="s">
        <v>31</v>
      </c>
      <c r="C17" s="8">
        <f t="shared" si="1"/>
        <v>2</v>
      </c>
      <c r="D17" s="9">
        <f t="shared" si="2"/>
        <v>17586</v>
      </c>
      <c r="E17" s="9">
        <f t="shared" si="3"/>
        <v>8793</v>
      </c>
      <c r="H17" s="14" t="s">
        <v>40</v>
      </c>
      <c r="I17" s="8" t="s">
        <v>39</v>
      </c>
      <c r="J17" s="9">
        <v>135</v>
      </c>
      <c r="K17" s="9">
        <v>88</v>
      </c>
      <c r="L17" s="9">
        <f t="shared" si="4"/>
        <v>11880</v>
      </c>
    </row>
    <row r="18" spans="2:12" x14ac:dyDescent="0.35">
      <c r="B18" s="15" t="s">
        <v>39</v>
      </c>
      <c r="C18" s="10">
        <f t="shared" si="1"/>
        <v>1</v>
      </c>
      <c r="D18" s="11">
        <f t="shared" si="2"/>
        <v>11880</v>
      </c>
      <c r="E18" s="11">
        <f t="shared" si="3"/>
        <v>11880</v>
      </c>
      <c r="H18" s="15" t="s">
        <v>41</v>
      </c>
      <c r="I18" s="10" t="s">
        <v>15</v>
      </c>
      <c r="J18" s="11">
        <v>125</v>
      </c>
      <c r="K18" s="11">
        <v>90</v>
      </c>
      <c r="L18" s="11">
        <f t="shared" si="4"/>
        <v>11250</v>
      </c>
    </row>
    <row r="19" spans="2:12" x14ac:dyDescent="0.35">
      <c r="B19" s="20" t="s">
        <v>58</v>
      </c>
      <c r="C19" s="18">
        <f>SUBTOTAL(109,Tabell14[Antal anställda])</f>
        <v>14</v>
      </c>
      <c r="D19" s="19">
        <f>SUBTOTAL(109,Tabell14[Total lön])</f>
        <v>149106</v>
      </c>
      <c r="E19" s="19">
        <f>SUBTOTAL(101,Tabell14[Snittlön])</f>
        <v>10175.361111111111</v>
      </c>
      <c r="H19" s="14" t="s">
        <v>60</v>
      </c>
      <c r="I19" s="8" t="s">
        <v>15</v>
      </c>
      <c r="J19" s="9">
        <v>120</v>
      </c>
      <c r="K19" s="9">
        <v>90</v>
      </c>
      <c r="L19" s="9">
        <f t="shared" si="4"/>
        <v>10800</v>
      </c>
    </row>
  </sheetData>
  <pageMargins left="0.7" right="0.7" top="0.75" bottom="0.75" header="0.3" footer="0.3"/>
  <pageSetup paperSize="9" orientation="portrait" horizontalDpi="4294967293" verticalDpi="0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1"/>
  <sheetViews>
    <sheetView zoomScale="145" zoomScaleNormal="145" workbookViewId="0">
      <selection activeCell="H2" sqref="H2"/>
    </sheetView>
  </sheetViews>
  <sheetFormatPr defaultRowHeight="14.5" x14ac:dyDescent="0.35"/>
  <cols>
    <col min="1" max="1" width="10.7265625" customWidth="1"/>
    <col min="2" max="2" width="13.26953125" bestFit="1" customWidth="1"/>
    <col min="3" max="3" width="16.7265625" customWidth="1"/>
    <col min="4" max="7" width="6" customWidth="1"/>
  </cols>
  <sheetData>
    <row r="2" spans="1:12" ht="18.5" x14ac:dyDescent="0.45">
      <c r="A2" s="3" t="s">
        <v>16</v>
      </c>
      <c r="B2" s="3"/>
      <c r="C2" t="s">
        <v>21</v>
      </c>
    </row>
    <row r="3" spans="1:12" x14ac:dyDescent="0.35">
      <c r="C3" t="s">
        <v>22</v>
      </c>
      <c r="E3" s="2"/>
    </row>
    <row r="4" spans="1:12" s="4" customFormat="1" x14ac:dyDescent="0.35">
      <c r="A4" s="4" t="s">
        <v>2</v>
      </c>
      <c r="B4" s="4" t="s">
        <v>3</v>
      </c>
      <c r="C4" s="4" t="s">
        <v>17</v>
      </c>
      <c r="D4" s="4" t="s">
        <v>18</v>
      </c>
      <c r="E4" s="4" t="s">
        <v>19</v>
      </c>
      <c r="F4" s="4" t="s">
        <v>20</v>
      </c>
      <c r="G4" s="4" t="s">
        <v>29</v>
      </c>
      <c r="L4" s="4" t="s">
        <v>25</v>
      </c>
    </row>
    <row r="5" spans="1:12" x14ac:dyDescent="0.35">
      <c r="A5" t="s">
        <v>1</v>
      </c>
      <c r="B5" t="s">
        <v>12</v>
      </c>
      <c r="C5" s="1" t="s">
        <v>23</v>
      </c>
      <c r="D5" s="1" t="s">
        <v>23</v>
      </c>
      <c r="E5" s="1" t="s">
        <v>23</v>
      </c>
      <c r="F5" s="5" t="s">
        <v>23</v>
      </c>
      <c r="G5" s="5"/>
      <c r="L5" t="s">
        <v>26</v>
      </c>
    </row>
    <row r="6" spans="1:12" x14ac:dyDescent="0.35">
      <c r="A6" t="s">
        <v>6</v>
      </c>
      <c r="B6" t="s">
        <v>13</v>
      </c>
      <c r="C6" s="1" t="s">
        <v>23</v>
      </c>
      <c r="D6" s="1" t="s">
        <v>23</v>
      </c>
      <c r="E6" s="4" t="s">
        <v>24</v>
      </c>
      <c r="F6" s="5"/>
      <c r="G6" s="5"/>
      <c r="L6" t="s">
        <v>27</v>
      </c>
    </row>
    <row r="7" spans="1:12" x14ac:dyDescent="0.35">
      <c r="A7" t="s">
        <v>7</v>
      </c>
      <c r="B7" t="s">
        <v>14</v>
      </c>
      <c r="C7" s="1" t="s">
        <v>23</v>
      </c>
      <c r="D7" s="1" t="s">
        <v>23</v>
      </c>
      <c r="E7" s="4" t="s">
        <v>24</v>
      </c>
      <c r="F7" s="5"/>
      <c r="G7" s="5"/>
      <c r="L7" t="s">
        <v>28</v>
      </c>
    </row>
    <row r="8" spans="1:12" x14ac:dyDescent="0.35">
      <c r="A8" t="s">
        <v>8</v>
      </c>
      <c r="B8" t="s">
        <v>15</v>
      </c>
      <c r="C8" s="1" t="s">
        <v>23</v>
      </c>
      <c r="D8" s="1" t="s">
        <v>23</v>
      </c>
      <c r="E8" s="1" t="s">
        <v>23</v>
      </c>
      <c r="F8" s="5"/>
      <c r="G8" s="5"/>
      <c r="L8" t="s">
        <v>28</v>
      </c>
    </row>
    <row r="9" spans="1:12" x14ac:dyDescent="0.35">
      <c r="A9" t="s">
        <v>9</v>
      </c>
      <c r="B9" t="s">
        <v>15</v>
      </c>
      <c r="C9" s="1" t="s">
        <v>23</v>
      </c>
      <c r="D9" s="1" t="s">
        <v>23</v>
      </c>
      <c r="E9" s="1" t="s">
        <v>23</v>
      </c>
      <c r="F9" s="5"/>
      <c r="G9" s="5"/>
      <c r="L9" t="s">
        <v>28</v>
      </c>
    </row>
    <row r="10" spans="1:12" x14ac:dyDescent="0.35">
      <c r="A10" t="s">
        <v>10</v>
      </c>
      <c r="B10" t="s">
        <v>12</v>
      </c>
      <c r="C10" s="1" t="s">
        <v>23</v>
      </c>
      <c r="D10" s="1" t="s">
        <v>23</v>
      </c>
      <c r="E10" s="1" t="s">
        <v>23</v>
      </c>
      <c r="F10" s="5"/>
      <c r="G10" s="5"/>
    </row>
    <row r="11" spans="1:12" x14ac:dyDescent="0.35">
      <c r="A11" t="s">
        <v>11</v>
      </c>
      <c r="B11" t="s">
        <v>14</v>
      </c>
      <c r="C11" s="1" t="s">
        <v>23</v>
      </c>
      <c r="D11" s="1" t="s">
        <v>23</v>
      </c>
      <c r="E11" s="1" t="s">
        <v>23</v>
      </c>
      <c r="F11" s="5" t="s">
        <v>23</v>
      </c>
      <c r="G11" s="5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Uppgift</vt:lpstr>
      <vt:lpstr>Facit</vt:lpstr>
      <vt:lpstr>Utbildning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Marcus Andersson</cp:lastModifiedBy>
  <cp:lastPrinted>2014-08-28T13:24:36Z</cp:lastPrinted>
  <dcterms:created xsi:type="dcterms:W3CDTF">2014-08-07T11:55:20Z</dcterms:created>
  <dcterms:modified xsi:type="dcterms:W3CDTF">2018-04-18T12:21:56Z</dcterms:modified>
</cp:coreProperties>
</file>