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3040" windowHeight="9408"/>
  </bookViews>
  <sheets>
    <sheet name="Resultatuppställning" sheetId="2" r:id="rId1"/>
  </sheets>
  <definedNames>
    <definedName name="_xlnm.Print_Titles" localSheetId="0">Resultatuppställning!$12:$12</definedName>
  </definedNames>
  <calcPr calcId="152511"/>
</workbook>
</file>

<file path=xl/calcChain.xml><?xml version="1.0" encoding="utf-8"?>
<calcChain xmlns="http://schemas.openxmlformats.org/spreadsheetml/2006/main">
  <c r="E18" i="2" l="1"/>
  <c r="F18" i="2" s="1"/>
  <c r="E13" i="2"/>
  <c r="F13" i="2" s="1"/>
  <c r="D14" i="2" l="1"/>
  <c r="G13" i="2"/>
  <c r="D15" i="2" l="1"/>
  <c r="E14" i="2"/>
  <c r="G18" i="2"/>
  <c r="D19" i="2"/>
  <c r="E19" i="2" s="1"/>
  <c r="F19" i="2" s="1"/>
  <c r="F14" i="2" l="1"/>
  <c r="E15" i="2"/>
  <c r="G19" i="2"/>
  <c r="D20" i="2"/>
  <c r="E20" i="2" s="1"/>
  <c r="F20" i="2" s="1"/>
  <c r="F15" i="2" l="1"/>
  <c r="G15" i="2" s="1"/>
  <c r="G14" i="2"/>
  <c r="G20" i="2"/>
  <c r="D21" i="2"/>
  <c r="E21" i="2" s="1"/>
  <c r="F21" i="2" l="1"/>
  <c r="F22" i="2" s="1"/>
  <c r="F24" i="2" s="1"/>
  <c r="E22" i="2"/>
  <c r="E24" i="2" s="1"/>
  <c r="D22" i="2"/>
  <c r="G21" i="2" l="1"/>
  <c r="G22" i="2"/>
  <c r="D24" i="2"/>
  <c r="G24" i="2" l="1"/>
</calcChain>
</file>

<file path=xl/sharedStrings.xml><?xml version="1.0" encoding="utf-8"?>
<sst xmlns="http://schemas.openxmlformats.org/spreadsheetml/2006/main" count="16" uniqueCount="16">
  <si>
    <t xml:space="preserve">jan </t>
  </si>
  <si>
    <t>feb</t>
  </si>
  <si>
    <t>mar</t>
  </si>
  <si>
    <t>Q1</t>
  </si>
  <si>
    <t>Frakt</t>
  </si>
  <si>
    <t>Kostnader</t>
  </si>
  <si>
    <t>Resultat</t>
  </si>
  <si>
    <t>Budsjett januar-mars</t>
  </si>
  <si>
    <t>Inntekter</t>
  </si>
  <si>
    <t>Salg</t>
  </si>
  <si>
    <t>Reiser</t>
  </si>
  <si>
    <t>Leie</t>
  </si>
  <si>
    <t>Sum Kostnader</t>
  </si>
  <si>
    <t>Sum Inntekter</t>
  </si>
  <si>
    <t>Innkjøp</t>
  </si>
  <si>
    <t>Lønn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</si>
</sst>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,##0\ &quot;kr&quot;"/>
    <numFmt numFmtId="166" formatCode="0.0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Font="1" applyBorder="1"/>
    <xf numFmtId="165" fontId="0" fillId="0" borderId="0" xfId="1" applyNumberFormat="1" applyFont="1" applyBorder="1" applyAlignment="1">
      <alignment horizontal="center"/>
    </xf>
    <xf numFmtId="0" fontId="0" fillId="0" borderId="0" xfId="0" applyFont="1" applyFill="1" applyBorder="1"/>
    <xf numFmtId="0" fontId="0" fillId="0" borderId="1" xfId="0" applyFont="1" applyBorder="1"/>
    <xf numFmtId="165" fontId="0" fillId="0" borderId="1" xfId="1" applyNumberFormat="1" applyFont="1" applyBorder="1"/>
    <xf numFmtId="165" fontId="0" fillId="0" borderId="0" xfId="0" applyNumberFormat="1" applyFont="1" applyBorder="1"/>
    <xf numFmtId="0" fontId="0" fillId="0" borderId="1" xfId="0" applyFont="1" applyFill="1" applyBorder="1"/>
    <xf numFmtId="165" fontId="0" fillId="0" borderId="1" xfId="0" applyNumberFormat="1" applyFont="1" applyBorder="1"/>
    <xf numFmtId="165" fontId="2" fillId="2" borderId="0" xfId="0" applyNumberFormat="1" applyFont="1" applyFill="1" applyBorder="1"/>
    <xf numFmtId="0" fontId="2" fillId="0" borderId="0" xfId="0" applyFont="1" applyBorder="1"/>
    <xf numFmtId="165" fontId="2" fillId="2" borderId="0" xfId="1" applyNumberFormat="1" applyFont="1" applyFill="1" applyBorder="1" applyAlignment="1">
      <alignment horizontal="center"/>
    </xf>
    <xf numFmtId="165" fontId="2" fillId="2" borderId="1" xfId="1" applyNumberFormat="1" applyFont="1" applyFill="1" applyBorder="1"/>
    <xf numFmtId="0" fontId="3" fillId="0" borderId="2" xfId="0" applyFont="1" applyFill="1" applyBorder="1"/>
    <xf numFmtId="165" fontId="3" fillId="0" borderId="2" xfId="0" applyNumberFormat="1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0" xfId="0" applyFont="1" applyBorder="1"/>
    <xf numFmtId="0" fontId="3" fillId="0" borderId="0" xfId="0" applyFont="1" applyFill="1" applyBorder="1"/>
    <xf numFmtId="0" fontId="3" fillId="0" borderId="0" xfId="0" applyFont="1" applyBorder="1"/>
    <xf numFmtId="165" fontId="2" fillId="2" borderId="1" xfId="0" applyNumberFormat="1" applyFont="1" applyFill="1" applyBorder="1"/>
    <xf numFmtId="165" fontId="3" fillId="2" borderId="2" xfId="0" applyNumberFormat="1" applyFont="1" applyFill="1" applyBorder="1"/>
    <xf numFmtId="0" fontId="2" fillId="0" borderId="3" xfId="0" applyFont="1" applyFill="1" applyBorder="1"/>
    <xf numFmtId="165" fontId="2" fillId="0" borderId="3" xfId="0" applyNumberFormat="1" applyFont="1" applyBorder="1"/>
    <xf numFmtId="165" fontId="2" fillId="2" borderId="3" xfId="0" applyNumberFormat="1" applyFont="1" applyFill="1" applyBorder="1"/>
    <xf numFmtId="0" fontId="0" fillId="0" borderId="4" xfId="0" applyFont="1" applyBorder="1"/>
    <xf numFmtId="0" fontId="0" fillId="0" borderId="5" xfId="0" applyFont="1" applyBorder="1"/>
    <xf numFmtId="0" fontId="2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4" fillId="0" borderId="7" xfId="0" applyFont="1" applyBorder="1"/>
    <xf numFmtId="0" fontId="4" fillId="0" borderId="8" xfId="0" applyFont="1" applyBorder="1"/>
    <xf numFmtId="0" fontId="3" fillId="0" borderId="7" xfId="0" applyFont="1" applyBorder="1"/>
    <xf numFmtId="0" fontId="3" fillId="0" borderId="8" xfId="0" applyFont="1" applyBorder="1"/>
    <xf numFmtId="0" fontId="0" fillId="0" borderId="9" xfId="0" applyFont="1" applyBorder="1"/>
    <xf numFmtId="0" fontId="2" fillId="0" borderId="1" xfId="0" applyFont="1" applyBorder="1"/>
    <xf numFmtId="0" fontId="0" fillId="0" borderId="10" xfId="0" applyFont="1" applyBorder="1"/>
    <xf numFmtId="0" fontId="3" fillId="2" borderId="1" xfId="0" applyFont="1" applyFill="1" applyBorder="1" applyAlignment="1">
      <alignment horizontal="center"/>
    </xf>
    <xf numFmtId="166" fontId="0" fillId="0" borderId="0" xfId="2" applyNumberFormat="1" applyFont="1" applyBorder="1"/>
    <xf numFmtId="0" fontId="5" fillId="3" borderId="1" xfId="0" applyFont="1" applyFill="1" applyBorder="1" applyAlignment="1">
      <alignment horizontal="center"/>
    </xf>
    <xf numFmtId="165" fontId="0" fillId="4" borderId="11" xfId="1" applyNumberFormat="1" applyFont="1" applyFill="1" applyBorder="1" applyAlignment="1">
      <alignment horizontal="center"/>
    </xf>
    <xf numFmtId="165" fontId="0" fillId="4" borderId="11" xfId="0" applyNumberFormat="1" applyFont="1" applyFill="1" applyBorder="1"/>
  </cellXfs>
  <cellStyles count="3">
    <cellStyle name="Komma" xfId="1" builtinId="3"/>
    <cellStyle name="Normal" xfId="0" builtinId="0"/>
    <cellStyle name="Prosent" xfId="2" builtinId="5"/>
  </cellStyles>
  <dxfs count="2"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>
      <tableStyleElement type="headerRow" dxfId="1"/>
      <tableStyleElement type="firstRowStripe" dxfId="0"/>
    </tableStyle>
  </tableStyles>
  <colors>
    <mruColors>
      <color rgb="FFFFFFCC"/>
      <color rgb="FF800000"/>
      <color rgb="FF227CBE"/>
      <color rgb="FF98C8EC"/>
      <color rgb="FF17507B"/>
      <color rgb="FF247CBE"/>
      <color rgb="FF3399FF"/>
      <color rgb="FFA3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30480</xdr:rowOff>
    </xdr:from>
    <xdr:to>
      <xdr:col>8</xdr:col>
      <xdr:colOff>30480</xdr:colOff>
      <xdr:row>7</xdr:row>
      <xdr:rowOff>45720</xdr:rowOff>
    </xdr:to>
    <xdr:sp macro="" textlink="">
      <xdr:nvSpPr>
        <xdr:cNvPr id="2" name="Avrundet rektangel 1"/>
        <xdr:cNvSpPr/>
      </xdr:nvSpPr>
      <xdr:spPr>
        <a:xfrm>
          <a:off x="662940" y="213360"/>
          <a:ext cx="4160520" cy="1112520"/>
        </a:xfrm>
        <a:prstGeom prst="round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200"/>
            <a:t>I denne arbeidsboken er et scenario</a:t>
          </a:r>
          <a:r>
            <a:rPr lang="sv-SE" sz="1200" baseline="0"/>
            <a:t> lagret - "Forventet". </a:t>
          </a:r>
        </a:p>
        <a:p>
          <a:pPr algn="l"/>
          <a:r>
            <a:rPr lang="sv-SE" sz="1200" baseline="0"/>
            <a:t>Lag et nytt scenario - "Forventet 2" - hvor du endrer celle D13 til </a:t>
          </a:r>
          <a:r>
            <a:rPr lang="sv-SE" sz="1200" b="1" baseline="0"/>
            <a:t>26 800</a:t>
          </a:r>
          <a:r>
            <a:rPr lang="sv-SE" sz="1200" baseline="0"/>
            <a:t> og celle D18 til </a:t>
          </a:r>
          <a:r>
            <a:rPr lang="sv-SE" sz="1200" b="1" baseline="0"/>
            <a:t>11 000</a:t>
          </a:r>
          <a:r>
            <a:rPr lang="sv-SE" sz="1200" baseline="0"/>
            <a:t>. </a:t>
          </a:r>
        </a:p>
        <a:p>
          <a:pPr algn="l"/>
          <a:r>
            <a:rPr lang="sv-SE" sz="1600" b="1" baseline="0"/>
            <a:t>SPM: Hvilket scenario gir høyest resultat?</a:t>
          </a:r>
          <a:endParaRPr lang="sv-SE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H26"/>
  <sheetViews>
    <sheetView showGridLines="0" tabSelected="1" zoomScaleNormal="100" zoomScaleSheetLayoutView="70" workbookViewId="0"/>
  </sheetViews>
  <sheetFormatPr baseColWidth="10" defaultColWidth="9.109375" defaultRowHeight="14.4" x14ac:dyDescent="0.3"/>
  <cols>
    <col min="1" max="1" width="9.109375" style="1"/>
    <col min="2" max="2" width="3.21875" style="1" customWidth="1"/>
    <col min="3" max="3" width="15.44140625" style="1" bestFit="1" customWidth="1"/>
    <col min="4" max="6" width="9.77734375" style="1" customWidth="1"/>
    <col min="7" max="7" width="9.77734375" style="10" customWidth="1"/>
    <col min="8" max="8" width="3" style="1" customWidth="1"/>
    <col min="9" max="9" width="10.88671875" style="1" bestFit="1" customWidth="1"/>
    <col min="10" max="16384" width="9.109375" style="1"/>
  </cols>
  <sheetData>
    <row r="9" spans="2:8" x14ac:dyDescent="0.3">
      <c r="B9" s="25"/>
      <c r="C9" s="26"/>
      <c r="D9" s="26"/>
      <c r="E9" s="26"/>
      <c r="F9" s="26"/>
      <c r="G9" s="27"/>
      <c r="H9" s="28"/>
    </row>
    <row r="10" spans="2:8" ht="25.8" x14ac:dyDescent="0.5">
      <c r="B10" s="29"/>
      <c r="C10" s="40" t="s">
        <v>7</v>
      </c>
      <c r="D10" s="40"/>
      <c r="E10" s="40"/>
      <c r="F10" s="40"/>
      <c r="G10" s="40"/>
      <c r="H10" s="30"/>
    </row>
    <row r="11" spans="2:8" x14ac:dyDescent="0.3">
      <c r="B11" s="29"/>
      <c r="H11" s="30"/>
    </row>
    <row r="12" spans="2:8" s="17" customFormat="1" ht="15.6" x14ac:dyDescent="0.3">
      <c r="B12" s="31"/>
      <c r="C12" s="15" t="s">
        <v>8</v>
      </c>
      <c r="D12" s="17" t="s">
        <v>0</v>
      </c>
      <c r="E12" s="16" t="s">
        <v>1</v>
      </c>
      <c r="F12" s="16" t="s">
        <v>2</v>
      </c>
      <c r="G12" s="38" t="s">
        <v>3</v>
      </c>
      <c r="H12" s="32"/>
    </row>
    <row r="13" spans="2:8" x14ac:dyDescent="0.3">
      <c r="B13" s="29"/>
      <c r="C13" s="1" t="s">
        <v>9</v>
      </c>
      <c r="D13" s="41">
        <v>25500</v>
      </c>
      <c r="E13" s="2">
        <f>+D13*1.1</f>
        <v>28050.000000000004</v>
      </c>
      <c r="F13" s="2">
        <f>+E13*1.05</f>
        <v>29452.500000000004</v>
      </c>
      <c r="G13" s="11">
        <f>+SUM(D13:F13)</f>
        <v>83002.5</v>
      </c>
      <c r="H13" s="30"/>
    </row>
    <row r="14" spans="2:8" x14ac:dyDescent="0.3">
      <c r="B14" s="29"/>
      <c r="C14" s="4" t="s">
        <v>4</v>
      </c>
      <c r="D14" s="5">
        <f>+D13/100*2.5</f>
        <v>637.5</v>
      </c>
      <c r="E14" s="5">
        <f>+D14*1.1</f>
        <v>701.25</v>
      </c>
      <c r="F14" s="5">
        <f>+E14*1.05</f>
        <v>736.3125</v>
      </c>
      <c r="G14" s="12">
        <f t="shared" ref="G14:G15" si="0">+SUM(D14:F14)</f>
        <v>2075.0625</v>
      </c>
      <c r="H14" s="30"/>
    </row>
    <row r="15" spans="2:8" x14ac:dyDescent="0.3">
      <c r="B15" s="29"/>
      <c r="C15" s="22" t="s">
        <v>13</v>
      </c>
      <c r="D15" s="23">
        <f>+D13+D14</f>
        <v>26137.5</v>
      </c>
      <c r="E15" s="23">
        <f t="shared" ref="E15:F15" si="1">+E13+E14</f>
        <v>28751.250000000004</v>
      </c>
      <c r="F15" s="23">
        <f t="shared" si="1"/>
        <v>30188.812500000004</v>
      </c>
      <c r="G15" s="24">
        <f t="shared" si="0"/>
        <v>85077.5625</v>
      </c>
      <c r="H15" s="30"/>
    </row>
    <row r="16" spans="2:8" x14ac:dyDescent="0.3">
      <c r="B16" s="29"/>
      <c r="H16" s="30"/>
    </row>
    <row r="17" spans="2:8" s="17" customFormat="1" ht="15.6" x14ac:dyDescent="0.3">
      <c r="B17" s="31"/>
      <c r="C17" s="18" t="s">
        <v>5</v>
      </c>
      <c r="G17" s="19"/>
      <c r="H17" s="32"/>
    </row>
    <row r="18" spans="2:8" x14ac:dyDescent="0.3">
      <c r="B18" s="29"/>
      <c r="C18" s="3" t="s">
        <v>14</v>
      </c>
      <c r="D18" s="42">
        <v>10000</v>
      </c>
      <c r="E18" s="6">
        <f>+D18*1.1</f>
        <v>11000</v>
      </c>
      <c r="F18" s="6">
        <f>+E18*1.05</f>
        <v>11550</v>
      </c>
      <c r="G18" s="9">
        <f>+SUM(D18:F18)</f>
        <v>32550</v>
      </c>
      <c r="H18" s="30"/>
    </row>
    <row r="19" spans="2:8" x14ac:dyDescent="0.3">
      <c r="B19" s="29"/>
      <c r="C19" s="3" t="s">
        <v>15</v>
      </c>
      <c r="D19" s="6">
        <f>+D18/3</f>
        <v>3333.3333333333335</v>
      </c>
      <c r="E19" s="6">
        <f t="shared" ref="E19:E21" si="2">+D19*1.1</f>
        <v>3666.666666666667</v>
      </c>
      <c r="F19" s="6">
        <f t="shared" ref="F19:F21" si="3">+E19*1.05</f>
        <v>3850.0000000000005</v>
      </c>
      <c r="G19" s="9">
        <f t="shared" ref="G19:G22" si="4">+SUM(D19:F19)</f>
        <v>10850</v>
      </c>
      <c r="H19" s="30"/>
    </row>
    <row r="20" spans="2:8" x14ac:dyDescent="0.3">
      <c r="B20" s="29"/>
      <c r="C20" s="3" t="s">
        <v>10</v>
      </c>
      <c r="D20" s="6">
        <f>+D19/6</f>
        <v>555.55555555555554</v>
      </c>
      <c r="E20" s="6">
        <f t="shared" si="2"/>
        <v>611.1111111111112</v>
      </c>
      <c r="F20" s="6">
        <f t="shared" si="3"/>
        <v>641.66666666666674</v>
      </c>
      <c r="G20" s="9">
        <f t="shared" si="4"/>
        <v>1808.3333333333335</v>
      </c>
      <c r="H20" s="30"/>
    </row>
    <row r="21" spans="2:8" x14ac:dyDescent="0.3">
      <c r="B21" s="29"/>
      <c r="C21" s="7" t="s">
        <v>11</v>
      </c>
      <c r="D21" s="8">
        <f>+D20*2</f>
        <v>1111.1111111111111</v>
      </c>
      <c r="E21" s="8">
        <f t="shared" si="2"/>
        <v>1222.2222222222224</v>
      </c>
      <c r="F21" s="8">
        <f t="shared" si="3"/>
        <v>1283.3333333333335</v>
      </c>
      <c r="G21" s="20">
        <f t="shared" si="4"/>
        <v>3616.666666666667</v>
      </c>
      <c r="H21" s="30"/>
    </row>
    <row r="22" spans="2:8" x14ac:dyDescent="0.3">
      <c r="B22" s="29"/>
      <c r="C22" s="22" t="s">
        <v>12</v>
      </c>
      <c r="D22" s="23">
        <f>+SUM(D18:D21)</f>
        <v>15000</v>
      </c>
      <c r="E22" s="23">
        <f t="shared" ref="E22:F22" si="5">+SUM(E18:E21)</f>
        <v>16500</v>
      </c>
      <c r="F22" s="23">
        <f t="shared" si="5"/>
        <v>17325</v>
      </c>
      <c r="G22" s="24">
        <f t="shared" si="4"/>
        <v>48825</v>
      </c>
      <c r="H22" s="30"/>
    </row>
    <row r="23" spans="2:8" x14ac:dyDescent="0.3">
      <c r="B23" s="29"/>
      <c r="H23" s="30"/>
    </row>
    <row r="24" spans="2:8" s="19" customFormat="1" ht="16.2" thickBot="1" x14ac:dyDescent="0.35">
      <c r="B24" s="33"/>
      <c r="C24" s="13" t="s">
        <v>6</v>
      </c>
      <c r="D24" s="14">
        <f>+D15-D22</f>
        <v>11137.5</v>
      </c>
      <c r="E24" s="14">
        <f t="shared" ref="E24:G24" si="6">+E15-E22</f>
        <v>12251.250000000004</v>
      </c>
      <c r="F24" s="14">
        <f t="shared" si="6"/>
        <v>12863.812500000004</v>
      </c>
      <c r="G24" s="21">
        <f t="shared" si="6"/>
        <v>36252.5625</v>
      </c>
      <c r="H24" s="34"/>
    </row>
    <row r="25" spans="2:8" ht="15" thickTop="1" x14ac:dyDescent="0.3">
      <c r="B25" s="35"/>
      <c r="C25" s="4"/>
      <c r="D25" s="4"/>
      <c r="E25" s="4"/>
      <c r="F25" s="4"/>
      <c r="G25" s="36"/>
      <c r="H25" s="37"/>
    </row>
    <row r="26" spans="2:8" x14ac:dyDescent="0.3">
      <c r="F26" s="39"/>
    </row>
  </sheetData>
  <scenarios current="0" show="0">
    <scenario name="Forventet" locked="1" count="2" user="Forfatter" comment="Opprettet av Forfatter den 2015-04-17">
      <inputCells r="D13" val="25500" numFmtId="165"/>
      <inputCells r="D18" val="10000" numFmtId="165"/>
    </scenario>
  </scenarios>
  <mergeCells count="1">
    <mergeCell ref="C10:G10"/>
  </mergeCells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ignoredErrors>
    <ignoredError sqref="G13:G2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Resultatuppställning</vt:lpstr>
      <vt:lpstr>Resultatuppställning!Utskriftstitler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2015-04-17T13:43:43Z</dcterms:modified>
</cp:coreProperties>
</file>