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4 - Formatering\4.7 Tabeller\"/>
    </mc:Choice>
  </mc:AlternateContent>
  <bookViews>
    <workbookView xWindow="0" yWindow="0" windowWidth="23040" windowHeight="9408" firstSheet="2" activeTab="2"/>
  </bookViews>
  <sheets>
    <sheet name="Lönelista" sheetId="1" state="hidden" r:id="rId1"/>
    <sheet name="Utbildning" sheetId="3" state="hidden" r:id="rId2"/>
    <sheet name="Oktober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4" l="1"/>
  <c r="F13" i="4" s="1"/>
  <c r="F10" i="4" l="1"/>
  <c r="E7" i="4"/>
  <c r="F7" i="4" s="1"/>
  <c r="E8" i="4"/>
  <c r="F8" i="4" s="1"/>
  <c r="E9" i="4"/>
  <c r="F9" i="4" s="1"/>
  <c r="E10" i="4"/>
  <c r="E11" i="4"/>
  <c r="F11" i="4" s="1"/>
  <c r="E12" i="4"/>
  <c r="F12" i="4" s="1"/>
  <c r="E6" i="4"/>
  <c r="F6" i="4" s="1"/>
  <c r="F3" i="4" l="1"/>
  <c r="C12" i="1"/>
  <c r="D12" i="1"/>
  <c r="E6" i="1"/>
  <c r="E7" i="1"/>
  <c r="E8" i="1"/>
  <c r="E9" i="1"/>
  <c r="E10" i="1"/>
  <c r="E11" i="1"/>
  <c r="E5" i="1"/>
  <c r="E12" i="1" s="1"/>
</calcChain>
</file>

<file path=xl/sharedStrings.xml><?xml version="1.0" encoding="utf-8"?>
<sst xmlns="http://schemas.openxmlformats.org/spreadsheetml/2006/main" count="95" uniqueCount="51">
  <si>
    <t>Antal timmar</t>
  </si>
  <si>
    <t>Lena</t>
  </si>
  <si>
    <t>Namn</t>
  </si>
  <si>
    <t>Avdelning</t>
  </si>
  <si>
    <t xml:space="preserve">Timlön </t>
  </si>
  <si>
    <t>Utbetalt</t>
  </si>
  <si>
    <t>Lönelista Oktober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</si>
  <si>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</si>
  <si>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</si>
  <si>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</si>
  <si>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</si>
  <si>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</si>
  <si>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</si>
  <si>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</si>
  <si>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</si>
  <si>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</si>
  <si>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</si>
  <si>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</si>
  <si>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Antal anställda</t>
  </si>
  <si>
    <t>Oktober</t>
  </si>
  <si>
    <t>November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</si>
  <si>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</si>
  <si>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</si>
  <si>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</si>
  <si>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</si>
  <si>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</si>
  <si>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</si>
  <si>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</si>
  <si>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</si>
  <si>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</si>
  <si>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Navn</t>
  </si>
  <si>
    <t>Avdeling</t>
  </si>
  <si>
    <t>Lønn oktober</t>
  </si>
  <si>
    <t>Daniel</t>
  </si>
  <si>
    <t>Terje</t>
  </si>
  <si>
    <t>Liv</t>
  </si>
  <si>
    <t>Grete</t>
  </si>
  <si>
    <t>Miriam</t>
  </si>
  <si>
    <t>Emil</t>
  </si>
  <si>
    <t>Stian</t>
  </si>
  <si>
    <t>Timelønn</t>
  </si>
  <si>
    <t>Timer</t>
  </si>
  <si>
    <t>Lønn</t>
  </si>
  <si>
    <t>Logistikk</t>
  </si>
  <si>
    <t>Administrasjon</t>
  </si>
  <si>
    <t>Salg</t>
  </si>
  <si>
    <t>Økonomi</t>
  </si>
  <si>
    <t>Ny lønn etter justering</t>
  </si>
  <si>
    <t>Lønnsjustering:</t>
  </si>
  <si>
    <t>Medianlønn:</t>
  </si>
  <si>
    <t>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</si>
</sst>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0" fillId="2" borderId="0" xfId="0" applyFill="1"/>
    <xf numFmtId="0" fontId="2" fillId="2" borderId="0" xfId="0" applyFont="1" applyFill="1"/>
    <xf numFmtId="0" fontId="0" fillId="0" borderId="0" xfId="0" applyFont="1"/>
    <xf numFmtId="165" fontId="1" fillId="0" borderId="0" xfId="0" applyNumberFormat="1" applyFont="1"/>
    <xf numFmtId="165" fontId="0" fillId="0" borderId="0" xfId="0" applyNumberFormat="1" applyFont="1"/>
    <xf numFmtId="165" fontId="3" fillId="0" borderId="0" xfId="1" applyNumberFormat="1" applyFont="1"/>
    <xf numFmtId="0" fontId="0" fillId="0" borderId="0" xfId="0" applyFont="1" applyAlignment="1">
      <alignment wrapText="1"/>
    </xf>
    <xf numFmtId="10" fontId="0" fillId="3" borderId="2" xfId="0" applyNumberFormat="1" applyFill="1" applyBorder="1"/>
    <xf numFmtId="0" fontId="2" fillId="3" borderId="0" xfId="0" applyFont="1" applyFill="1"/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165" fontId="0" fillId="3" borderId="3" xfId="0" applyNumberFormat="1" applyFill="1" applyBorder="1"/>
    <xf numFmtId="0" fontId="0" fillId="0" borderId="0" xfId="0" applyFont="1" applyFill="1" applyBorder="1"/>
    <xf numFmtId="165" fontId="0" fillId="0" borderId="0" xfId="1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</cellXfs>
  <cellStyles count="2">
    <cellStyle name="K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4:E12" totalsRowCount="1" headerRowDxfId="17" dataDxfId="16">
  <autoFilter ref="A4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amn" totalsRowLabel="Summa"/>
    <tableColumn id="2" name="Avdelning"/>
    <tableColumn id="3" name="Antal timmar" totalsRowFunction="sum" dataDxfId="15" totalsRowDxfId="14"/>
    <tableColumn id="4" name="Timlön " totalsRowFunction="sum" dataDxfId="13" totalsRowDxfId="12"/>
    <tableColumn id="5" name="Utbetalt" totalsRowFunction="sum" dataDxfId="11" totalsRowDxfId="10">
      <calculatedColumnFormula>C5*D5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4:F11" headerRowDxfId="9" dataDxfId="8">
  <autoFilter ref="A4:F11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amn" totalsRowLabel="Summa"/>
    <tableColumn id="2" name="Avdelning"/>
    <tableColumn id="3" name="Ska gå utbildning" totalsRowFunction="sum" dataDxfId="7" totalsRowDxfId="6"/>
    <tableColumn id="4" name="Del 1" totalsRowFunction="sum" dataDxfId="5" totalsRowDxfId="4"/>
    <tableColumn id="5" name="Del 2 " totalsRowFunction="sum" dataDxfId="3" totalsRowDxfId="2"/>
    <tableColumn id="6" name="Del 3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zoomScale="145" zoomScaleNormal="145" workbookViewId="0">
      <selection activeCell="C14" sqref="C14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4.77734375" customWidth="1"/>
    <col min="4" max="4" width="9" bestFit="1" customWidth="1"/>
    <col min="5" max="5" width="12.21875" bestFit="1" customWidth="1"/>
    <col min="8" max="8" width="8.88671875" customWidth="1"/>
  </cols>
  <sheetData>
    <row r="2" spans="1:8" ht="18" x14ac:dyDescent="0.35">
      <c r="A2" s="4" t="s">
        <v>6</v>
      </c>
      <c r="B2" s="4"/>
    </row>
    <row r="4" spans="1:8" s="5" customFormat="1" x14ac:dyDescent="0.3">
      <c r="A4" s="5" t="s">
        <v>2</v>
      </c>
      <c r="B4" s="5" t="s">
        <v>3</v>
      </c>
      <c r="C4" s="5" t="s">
        <v>0</v>
      </c>
      <c r="D4" s="5" t="s">
        <v>4</v>
      </c>
      <c r="E4" s="5" t="s">
        <v>5</v>
      </c>
    </row>
    <row r="5" spans="1:8" x14ac:dyDescent="0.3">
      <c r="A5" t="s">
        <v>1</v>
      </c>
      <c r="B5" t="s">
        <v>13</v>
      </c>
      <c r="C5" s="1">
        <v>138</v>
      </c>
      <c r="D5" s="1">
        <v>90</v>
      </c>
      <c r="E5" s="1">
        <f>C5*D5</f>
        <v>12420</v>
      </c>
    </row>
    <row r="6" spans="1:8" x14ac:dyDescent="0.3">
      <c r="A6" t="s">
        <v>7</v>
      </c>
      <c r="B6" t="s">
        <v>14</v>
      </c>
      <c r="C6" s="1">
        <v>77</v>
      </c>
      <c r="D6" s="1">
        <v>88.5</v>
      </c>
      <c r="E6" s="1">
        <f t="shared" ref="E6:E11" si="0">C6*D6</f>
        <v>6814.5</v>
      </c>
      <c r="G6" s="5"/>
      <c r="H6" s="5"/>
    </row>
    <row r="7" spans="1:8" x14ac:dyDescent="0.3">
      <c r="A7" t="s">
        <v>8</v>
      </c>
      <c r="B7" t="s">
        <v>15</v>
      </c>
      <c r="C7" s="1">
        <v>140</v>
      </c>
      <c r="D7" s="1">
        <v>87.5</v>
      </c>
      <c r="E7" s="1">
        <f t="shared" si="0"/>
        <v>12250</v>
      </c>
      <c r="G7" s="5"/>
      <c r="H7" s="5"/>
    </row>
    <row r="8" spans="1:8" x14ac:dyDescent="0.3">
      <c r="A8" t="s">
        <v>9</v>
      </c>
      <c r="B8" t="s">
        <v>16</v>
      </c>
      <c r="C8" s="1">
        <v>145</v>
      </c>
      <c r="D8" s="1">
        <v>95</v>
      </c>
      <c r="E8" s="1">
        <f t="shared" si="0"/>
        <v>13775</v>
      </c>
    </row>
    <row r="9" spans="1:8" x14ac:dyDescent="0.3">
      <c r="A9" t="s">
        <v>10</v>
      </c>
      <c r="B9" t="s">
        <v>16</v>
      </c>
      <c r="C9" s="1">
        <v>151</v>
      </c>
      <c r="D9" s="1">
        <v>95</v>
      </c>
      <c r="E9" s="1">
        <f t="shared" si="0"/>
        <v>14345</v>
      </c>
    </row>
    <row r="10" spans="1:8" x14ac:dyDescent="0.3">
      <c r="A10" t="s">
        <v>11</v>
      </c>
      <c r="B10" t="s">
        <v>13</v>
      </c>
      <c r="C10" s="1">
        <v>129</v>
      </c>
      <c r="D10" s="1">
        <v>98</v>
      </c>
      <c r="E10" s="1">
        <f t="shared" si="0"/>
        <v>12642</v>
      </c>
    </row>
    <row r="11" spans="1:8" x14ac:dyDescent="0.3">
      <c r="A11" t="s">
        <v>12</v>
      </c>
      <c r="B11" t="s">
        <v>15</v>
      </c>
      <c r="C11" s="1">
        <v>136</v>
      </c>
      <c r="D11" s="1">
        <v>86</v>
      </c>
      <c r="E11" s="1">
        <f t="shared" si="0"/>
        <v>11696</v>
      </c>
    </row>
    <row r="12" spans="1:8" x14ac:dyDescent="0.3">
      <c r="A12" t="s">
        <v>17</v>
      </c>
      <c r="C12" s="7">
        <f>SUBTOTAL(109,Tabell1[Antal timmar])</f>
        <v>916</v>
      </c>
      <c r="D12" s="7">
        <f>SUBTOTAL(109,Tabell1[[Timlön ]])</f>
        <v>640</v>
      </c>
      <c r="E12" s="6">
        <f>SUBTOTAL(109,Tabell1[Utbetalt])</f>
        <v>83942.5</v>
      </c>
    </row>
    <row r="14" spans="1:8" x14ac:dyDescent="0.3">
      <c r="A14" s="3" t="s">
        <v>18</v>
      </c>
      <c r="B14" s="3"/>
    </row>
    <row r="15" spans="1:8" x14ac:dyDescent="0.3">
      <c r="A15" t="s">
        <v>19</v>
      </c>
      <c r="B15">
        <v>7</v>
      </c>
    </row>
    <row r="16" spans="1:8" x14ac:dyDescent="0.3">
      <c r="A16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145" zoomScaleNormal="145" workbookViewId="0">
      <selection activeCell="F5" sqref="F5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6.77734375" customWidth="1"/>
    <col min="4" max="6" width="7.88671875" customWidth="1"/>
    <col min="8" max="8" width="8.88671875" customWidth="1"/>
  </cols>
  <sheetData>
    <row r="2" spans="1:8" ht="18" x14ac:dyDescent="0.35">
      <c r="A2" s="4" t="s">
        <v>21</v>
      </c>
      <c r="B2" s="4"/>
      <c r="C2" t="s">
        <v>26</v>
      </c>
    </row>
    <row r="3" spans="1:8" x14ac:dyDescent="0.3">
      <c r="C3" t="s">
        <v>27</v>
      </c>
      <c r="E3" s="2"/>
    </row>
    <row r="4" spans="1:8" s="5" customFormat="1" x14ac:dyDescent="0.3">
      <c r="A4" s="5" t="s">
        <v>2</v>
      </c>
      <c r="B4" s="5" t="s">
        <v>3</v>
      </c>
      <c r="C4" s="5" t="s">
        <v>22</v>
      </c>
      <c r="D4" s="5" t="s">
        <v>23</v>
      </c>
      <c r="E4" s="5" t="s">
        <v>24</v>
      </c>
      <c r="F4" s="5" t="s">
        <v>25</v>
      </c>
    </row>
    <row r="5" spans="1:8" x14ac:dyDescent="0.3">
      <c r="A5" t="s">
        <v>1</v>
      </c>
      <c r="B5" t="s">
        <v>13</v>
      </c>
      <c r="C5" s="1" t="s">
        <v>28</v>
      </c>
      <c r="D5" s="1" t="s">
        <v>28</v>
      </c>
      <c r="E5" s="1" t="s">
        <v>28</v>
      </c>
      <c r="F5" s="8" t="s">
        <v>28</v>
      </c>
    </row>
    <row r="6" spans="1:8" x14ac:dyDescent="0.3">
      <c r="A6" t="s">
        <v>7</v>
      </c>
      <c r="B6" t="s">
        <v>14</v>
      </c>
      <c r="C6" s="1" t="s">
        <v>28</v>
      </c>
      <c r="D6" s="1" t="s">
        <v>28</v>
      </c>
      <c r="E6" s="5" t="s">
        <v>29</v>
      </c>
      <c r="F6" s="8"/>
      <c r="G6" s="5"/>
      <c r="H6" s="5"/>
    </row>
    <row r="7" spans="1:8" x14ac:dyDescent="0.3">
      <c r="A7" t="s">
        <v>8</v>
      </c>
      <c r="B7" t="s">
        <v>15</v>
      </c>
      <c r="C7" s="1" t="s">
        <v>28</v>
      </c>
      <c r="D7" s="1" t="s">
        <v>28</v>
      </c>
      <c r="E7" s="5" t="s">
        <v>29</v>
      </c>
      <c r="F7" s="8"/>
      <c r="G7" s="5"/>
      <c r="H7" s="5"/>
    </row>
    <row r="8" spans="1:8" x14ac:dyDescent="0.3">
      <c r="A8" t="s">
        <v>9</v>
      </c>
      <c r="B8" t="s">
        <v>16</v>
      </c>
      <c r="C8" s="1" t="s">
        <v>28</v>
      </c>
      <c r="D8" s="1" t="s">
        <v>28</v>
      </c>
      <c r="E8" s="1" t="s">
        <v>28</v>
      </c>
      <c r="F8" s="8"/>
    </row>
    <row r="9" spans="1:8" x14ac:dyDescent="0.3">
      <c r="A9" t="s">
        <v>10</v>
      </c>
      <c r="B9" t="s">
        <v>16</v>
      </c>
      <c r="C9" s="1" t="s">
        <v>28</v>
      </c>
      <c r="D9" s="1" t="s">
        <v>28</v>
      </c>
      <c r="E9" s="1" t="s">
        <v>28</v>
      </c>
      <c r="F9" s="8"/>
    </row>
    <row r="10" spans="1:8" x14ac:dyDescent="0.3">
      <c r="A10" t="s">
        <v>11</v>
      </c>
      <c r="B10" t="s">
        <v>13</v>
      </c>
      <c r="C10" s="1" t="s">
        <v>28</v>
      </c>
      <c r="D10" s="1" t="s">
        <v>28</v>
      </c>
      <c r="E10" s="1" t="s">
        <v>28</v>
      </c>
      <c r="F10" s="8"/>
    </row>
    <row r="11" spans="1:8" x14ac:dyDescent="0.3">
      <c r="A11" t="s">
        <v>12</v>
      </c>
      <c r="B11" t="s">
        <v>15</v>
      </c>
      <c r="C11" s="1" t="s">
        <v>28</v>
      </c>
      <c r="D11" s="1" t="s">
        <v>28</v>
      </c>
      <c r="E11" s="1" t="s">
        <v>28</v>
      </c>
      <c r="F11" s="8" t="s">
        <v>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="115" zoomScaleNormal="115" workbookViewId="0"/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9" customWidth="1"/>
    <col min="4" max="4" width="9.5546875" customWidth="1"/>
    <col min="5" max="5" width="13.44140625" bestFit="1" customWidth="1"/>
    <col min="6" max="6" width="12.5546875" customWidth="1"/>
    <col min="7" max="7" width="5" customWidth="1"/>
  </cols>
  <sheetData>
    <row r="2" spans="1:7" ht="19.8" customHeight="1" x14ac:dyDescent="0.35">
      <c r="A2" s="11" t="s">
        <v>32</v>
      </c>
      <c r="B2" s="11"/>
      <c r="E2" s="12" t="s">
        <v>48</v>
      </c>
      <c r="F2" s="10">
        <v>0.03</v>
      </c>
    </row>
    <row r="3" spans="1:7" ht="19.8" customHeight="1" x14ac:dyDescent="0.3">
      <c r="E3" s="13" t="s">
        <v>49</v>
      </c>
      <c r="F3" s="14">
        <f>MEDIAN(F6:F12)</f>
        <v>12792.6</v>
      </c>
    </row>
    <row r="5" spans="1:7" s="9" customFormat="1" ht="29.4" customHeight="1" x14ac:dyDescent="0.3">
      <c r="A5" s="18" t="s">
        <v>30</v>
      </c>
      <c r="B5" s="18" t="s">
        <v>31</v>
      </c>
      <c r="C5" s="19" t="s">
        <v>41</v>
      </c>
      <c r="D5" s="19" t="s">
        <v>40</v>
      </c>
      <c r="E5" s="19" t="s">
        <v>42</v>
      </c>
      <c r="F5" s="19" t="s">
        <v>47</v>
      </c>
    </row>
    <row r="6" spans="1:7" x14ac:dyDescent="0.3">
      <c r="A6" s="15" t="s">
        <v>33</v>
      </c>
      <c r="B6" s="15" t="s">
        <v>43</v>
      </c>
      <c r="C6" s="16">
        <v>138</v>
      </c>
      <c r="D6" s="16">
        <v>90</v>
      </c>
      <c r="E6" s="16">
        <f>C6*D6</f>
        <v>12420</v>
      </c>
      <c r="F6" s="17">
        <f>E6*$F$2+E6</f>
        <v>12792.6</v>
      </c>
    </row>
    <row r="7" spans="1:7" x14ac:dyDescent="0.3">
      <c r="A7" s="15" t="s">
        <v>34</v>
      </c>
      <c r="B7" s="15" t="s">
        <v>44</v>
      </c>
      <c r="C7" s="16">
        <v>77</v>
      </c>
      <c r="D7" s="16">
        <v>88.5</v>
      </c>
      <c r="E7" s="16">
        <f t="shared" ref="E7:E13" si="0">C7*D7</f>
        <v>6814.5</v>
      </c>
      <c r="F7" s="17">
        <f t="shared" ref="F7:F13" si="1">E7*$F$2+E7</f>
        <v>7018.9350000000004</v>
      </c>
      <c r="G7" s="5"/>
    </row>
    <row r="8" spans="1:7" x14ac:dyDescent="0.3">
      <c r="A8" s="15" t="s">
        <v>35</v>
      </c>
      <c r="B8" s="15" t="s">
        <v>15</v>
      </c>
      <c r="C8" s="16">
        <v>140</v>
      </c>
      <c r="D8" s="16">
        <v>87.5</v>
      </c>
      <c r="E8" s="16">
        <f t="shared" si="0"/>
        <v>12250</v>
      </c>
      <c r="F8" s="17">
        <f t="shared" si="1"/>
        <v>12617.5</v>
      </c>
      <c r="G8" s="5"/>
    </row>
    <row r="9" spans="1:7" x14ac:dyDescent="0.3">
      <c r="A9" s="15" t="s">
        <v>36</v>
      </c>
      <c r="B9" s="15" t="s">
        <v>45</v>
      </c>
      <c r="C9" s="16">
        <v>145</v>
      </c>
      <c r="D9" s="16">
        <v>95</v>
      </c>
      <c r="E9" s="16">
        <f t="shared" si="0"/>
        <v>13775</v>
      </c>
      <c r="F9" s="17">
        <f t="shared" si="1"/>
        <v>14188.25</v>
      </c>
    </row>
    <row r="10" spans="1:7" x14ac:dyDescent="0.3">
      <c r="A10" s="15" t="s">
        <v>37</v>
      </c>
      <c r="B10" s="15" t="s">
        <v>45</v>
      </c>
      <c r="C10" s="16">
        <v>151</v>
      </c>
      <c r="D10" s="16">
        <v>95</v>
      </c>
      <c r="E10" s="16">
        <f t="shared" si="0"/>
        <v>14345</v>
      </c>
      <c r="F10" s="17">
        <f t="shared" si="1"/>
        <v>14775.35</v>
      </c>
    </row>
    <row r="11" spans="1:7" x14ac:dyDescent="0.3">
      <c r="A11" s="15" t="s">
        <v>38</v>
      </c>
      <c r="B11" s="15" t="s">
        <v>46</v>
      </c>
      <c r="C11" s="16">
        <v>129</v>
      </c>
      <c r="D11" s="16">
        <v>98</v>
      </c>
      <c r="E11" s="16">
        <f t="shared" si="0"/>
        <v>12642</v>
      </c>
      <c r="F11" s="17">
        <f t="shared" si="1"/>
        <v>13021.26</v>
      </c>
    </row>
    <row r="12" spans="1:7" x14ac:dyDescent="0.3">
      <c r="A12" s="15" t="s">
        <v>39</v>
      </c>
      <c r="B12" s="15" t="s">
        <v>15</v>
      </c>
      <c r="C12" s="16">
        <v>136</v>
      </c>
      <c r="D12" s="16">
        <v>86</v>
      </c>
      <c r="E12" s="16">
        <f t="shared" si="0"/>
        <v>11696</v>
      </c>
      <c r="F12" s="17">
        <f t="shared" si="1"/>
        <v>12046.88</v>
      </c>
    </row>
    <row r="13" spans="1:7" x14ac:dyDescent="0.3">
      <c r="A13" s="15" t="s">
        <v>50</v>
      </c>
      <c r="B13" s="15" t="s">
        <v>43</v>
      </c>
      <c r="C13" s="16">
        <v>80</v>
      </c>
      <c r="D13" s="16">
        <v>90</v>
      </c>
      <c r="E13" s="16">
        <f t="shared" si="0"/>
        <v>7200</v>
      </c>
      <c r="F13" s="17">
        <f t="shared" si="1"/>
        <v>7416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Lönelista</vt:lpstr>
      <vt:lpstr>Utbildning</vt:lpstr>
      <vt:lpstr>Oktober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2015-03-12T11:40:07Z</dcterms:modified>
</cp:coreProperties>
</file>